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50" windowHeight="15240" activeTab="1"/>
  </bookViews>
  <sheets>
    <sheet name="OPERATORI_PER_PROVINCIA" sheetId="1" r:id="rId1"/>
    <sheet name="tabella RER 2016" sheetId="2" r:id="rId2"/>
  </sheets>
  <definedNames>
    <definedName name="__Anonymous_Sheet_DB__1">"""[$#RIF!.$C$34:.$N$3730]"""</definedName>
    <definedName name="__Anonymous_Sheet_DB__1_1">"""[$#RIF!.$C$34:.$N$3730]"""</definedName>
    <definedName name="__Anonymous_Sheet_DB__1_2">"""[$#RIF!.$C$34:.$N$3730]"""</definedName>
    <definedName name="__Anonymous_Sheet_DB__1_3">"""[$#RIF!.$C$34:.$N$3730]"""</definedName>
    <definedName name="__Anonymous_Sheet_DB__1_4">"""[$#RIF!.$C$34:.$N$3730]"""</definedName>
    <definedName name="__Anonymous_Sheet_DB__1_5">"[$#RIF!.$A$1:.$Q$3645]"</definedName>
    <definedName name="__Anonymous_Sheet_DB__1_6">"[$#RIF!.$A$1:.$Q$3645]"</definedName>
    <definedName name="_xlnm.Print_Area" localSheetId="0">'OPERATORI_PER_PROVINCIA'!$A$17:$K$31</definedName>
  </definedNames>
  <calcPr fullCalcOnLoad="1"/>
</workbook>
</file>

<file path=xl/sharedStrings.xml><?xml version="1.0" encoding="utf-8"?>
<sst xmlns="http://schemas.openxmlformats.org/spreadsheetml/2006/main" count="253" uniqueCount="67">
  <si>
    <t>numero IMPRESE</t>
  </si>
  <si>
    <t>2016</t>
  </si>
  <si>
    <t>2015</t>
  </si>
  <si>
    <t>2014</t>
  </si>
  <si>
    <t>preparatori puri</t>
  </si>
  <si>
    <t>preparatori/importatori</t>
  </si>
  <si>
    <t>n. preparatori</t>
  </si>
  <si>
    <t>produttori agricoli puri</t>
  </si>
  <si>
    <t>acquacoltura</t>
  </si>
  <si>
    <t>produttori agricoli e preparatori</t>
  </si>
  <si>
    <t>produttori/preparatori/importatori</t>
  </si>
  <si>
    <t>n. produttori</t>
  </si>
  <si>
    <t>TOTALE</t>
  </si>
  <si>
    <t>produttori</t>
  </si>
  <si>
    <t>maggio 2016</t>
  </si>
  <si>
    <t>Bologna</t>
  </si>
  <si>
    <t>Forlì-Cesena</t>
  </si>
  <si>
    <t>Ferrara</t>
  </si>
  <si>
    <t>Modena</t>
  </si>
  <si>
    <t>Piacenza</t>
  </si>
  <si>
    <t>Parma</t>
  </si>
  <si>
    <t>Ravenna</t>
  </si>
  <si>
    <t>Reggio Emilia</t>
  </si>
  <si>
    <t>Rimini</t>
  </si>
  <si>
    <t>Totale</t>
  </si>
  <si>
    <t>Preparatori</t>
  </si>
  <si>
    <t>Importatori</t>
  </si>
  <si>
    <t>Totale preparatori</t>
  </si>
  <si>
    <t>Acquacoltori*</t>
  </si>
  <si>
    <t>Produttori</t>
  </si>
  <si>
    <t>Produttori/preparatori</t>
  </si>
  <si>
    <t>Produttori/preparatori/importatori</t>
  </si>
  <si>
    <t>Totale produttori</t>
  </si>
  <si>
    <r>
      <t xml:space="preserve">di cui, </t>
    </r>
    <r>
      <rPr>
        <i/>
        <sz val="10"/>
        <color indexed="8"/>
        <rFont val="Arial1"/>
        <family val="0"/>
      </rPr>
      <t>allevatori:</t>
    </r>
  </si>
  <si>
    <t>- che allevano almeno una specie bio</t>
  </si>
  <si>
    <t>di cui apicoltori</t>
  </si>
  <si>
    <t>- con allevamento solo convenzionale</t>
  </si>
  <si>
    <t>*= un acquacoltore produce alghe</t>
  </si>
  <si>
    <t>Numero imprese 2015</t>
  </si>
  <si>
    <t>Acquacoltori</t>
  </si>
  <si>
    <t>di cui acquacoltori*</t>
  </si>
  <si>
    <t>Numero imprese 2014</t>
  </si>
  <si>
    <t>numero imprese bio 2013</t>
  </si>
  <si>
    <t>Preparatori/Importatori</t>
  </si>
  <si>
    <t>totale preparatori</t>
  </si>
  <si>
    <t>Produttori/preparatori/import</t>
  </si>
  <si>
    <t>totale produttori</t>
  </si>
  <si>
    <t>di cui, allevatori:</t>
  </si>
  <si>
    <t>che allevano almeno una specie bio</t>
  </si>
  <si>
    <t>di cui acquacoltori</t>
  </si>
  <si>
    <t>con allevamento solo convenzionale</t>
  </si>
  <si>
    <t>Elenco imprese 2012</t>
  </si>
  <si>
    <t>Elenco imprese 2011</t>
  </si>
  <si>
    <t>Elenco imprese 2010</t>
  </si>
  <si>
    <t>Elenco imprese 2009</t>
  </si>
  <si>
    <t>diff.2016-2015</t>
  </si>
  <si>
    <t>diff.2016-2014</t>
  </si>
  <si>
    <t>31/12/2015</t>
  </si>
  <si>
    <t>31/12/2014</t>
  </si>
  <si>
    <t>Numero imprese</t>
  </si>
  <si>
    <t>trasformatori</t>
  </si>
  <si>
    <t>%</t>
  </si>
  <si>
    <t>Totale Regione Emilia-Romagna</t>
  </si>
  <si>
    <r>
      <t>SAU bio (Ha)</t>
    </r>
    <r>
      <rPr>
        <sz val="8"/>
        <color indexed="8"/>
        <rFont val="Calibri1"/>
        <family val="0"/>
      </rPr>
      <t xml:space="preserve"> Regione Emilia-Romagna</t>
    </r>
  </si>
  <si>
    <t>Diff.16/15</t>
  </si>
  <si>
    <t>Numero imprese 2016 (dicembre)</t>
  </si>
  <si>
    <t>Numero imprese 2016 (maggio)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</si>
</sst>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[$€-410]&quot; &quot;#,##0.00;[Red]&quot;-&quot;[$€-410]&quot; &quot;#,##0.00"/>
  </numFmts>
  <fonts count="79">
    <font>
      <sz val="11"/>
      <color rgb="FF000000"/>
      <name val="Calibri1"/>
      <family val="0"/>
    </font>
    <font>
      <sz val="11"/>
      <color indexed="8"/>
      <name val="Calibri"/>
      <family val="2"/>
    </font>
    <font>
      <sz val="8"/>
      <color indexed="8"/>
      <name val="Calibri1"/>
      <family val="0"/>
    </font>
    <font>
      <i/>
      <sz val="10"/>
      <color indexed="8"/>
      <name val="Arial1"/>
      <family val="0"/>
    </font>
    <font>
      <sz val="11"/>
      <color indexed="8"/>
      <name val="Calibri1"/>
      <family val="0"/>
    </font>
    <font>
      <sz val="11"/>
      <color indexed="9"/>
      <name val="Calibri"/>
      <family val="2"/>
    </font>
    <font>
      <sz val="10"/>
      <color indexed="8"/>
      <name val="Calibri1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1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1"/>
      <family val="0"/>
    </font>
    <font>
      <b/>
      <sz val="10"/>
      <color indexed="8"/>
      <name val="Calibri1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alibri1"/>
      <family val="0"/>
    </font>
    <font>
      <i/>
      <sz val="10"/>
      <color indexed="8"/>
      <name val="Calibri1"/>
      <family val="0"/>
    </font>
    <font>
      <i/>
      <sz val="11"/>
      <color indexed="8"/>
      <name val="Calibri1"/>
      <family val="0"/>
    </font>
    <font>
      <b/>
      <sz val="9"/>
      <color indexed="8"/>
      <name val="Calibri1"/>
      <family val="0"/>
    </font>
    <font>
      <i/>
      <sz val="9"/>
      <color indexed="8"/>
      <name val="Calibri1"/>
      <family val="0"/>
    </font>
    <font>
      <b/>
      <sz val="11"/>
      <color indexed="8"/>
      <name val="Calibri1"/>
      <family val="0"/>
    </font>
    <font>
      <b/>
      <sz val="9"/>
      <color indexed="9"/>
      <name val="Calibri1"/>
      <family val="0"/>
    </font>
    <font>
      <i/>
      <sz val="8"/>
      <color indexed="8"/>
      <name val="Calibri1"/>
      <family val="0"/>
    </font>
    <font>
      <i/>
      <sz val="11"/>
      <color indexed="8"/>
      <name val="Calibri"/>
      <family val="2"/>
    </font>
    <font>
      <b/>
      <i/>
      <sz val="10"/>
      <color indexed="8"/>
      <name val="Calibri1"/>
      <family val="0"/>
    </font>
    <font>
      <b/>
      <sz val="12"/>
      <color indexed="8"/>
      <name val="Calibri1"/>
      <family val="0"/>
    </font>
    <font>
      <sz val="12"/>
      <color indexed="8"/>
      <name val="Calibri1"/>
      <family val="0"/>
    </font>
    <font>
      <i/>
      <sz val="12"/>
      <color indexed="8"/>
      <name val="Calibri1"/>
      <family val="0"/>
    </font>
    <font>
      <b/>
      <i/>
      <sz val="12"/>
      <color indexed="8"/>
      <name val="Calibri1"/>
      <family val="0"/>
    </font>
    <font>
      <b/>
      <sz val="11"/>
      <color indexed="9"/>
      <name val="Calibri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Calibri1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1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MS Sans Serif"/>
      <family val="0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1"/>
      <family val="0"/>
    </font>
    <font>
      <b/>
      <sz val="10"/>
      <color rgb="FF000000"/>
      <name val="Calibri1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Calibri1"/>
      <family val="0"/>
    </font>
    <font>
      <i/>
      <sz val="11"/>
      <color rgb="FF000000"/>
      <name val="Calibri1"/>
      <family val="0"/>
    </font>
    <font>
      <i/>
      <sz val="9"/>
      <color rgb="FF000000"/>
      <name val="Calibri1"/>
      <family val="0"/>
    </font>
    <font>
      <b/>
      <sz val="10"/>
      <color rgb="FFFFFFFF"/>
      <name val="Calibri1"/>
      <family val="0"/>
    </font>
    <font>
      <b/>
      <sz val="9"/>
      <color rgb="FFFFFFFF"/>
      <name val="Calibri1"/>
      <family val="0"/>
    </font>
    <font>
      <i/>
      <sz val="8"/>
      <color rgb="FF000000"/>
      <name val="Calibri1"/>
      <family val="0"/>
    </font>
    <font>
      <i/>
      <sz val="11"/>
      <color rgb="FF000000"/>
      <name val="Calibri"/>
      <family val="2"/>
    </font>
    <font>
      <sz val="8"/>
      <color rgb="FF000000"/>
      <name val="Calibri1"/>
      <family val="0"/>
    </font>
    <font>
      <b/>
      <sz val="9"/>
      <color rgb="FF000000"/>
      <name val="Calibri1"/>
      <family val="0"/>
    </font>
    <font>
      <b/>
      <i/>
      <sz val="10"/>
      <color rgb="FF000000"/>
      <name val="Calibri1"/>
      <family val="0"/>
    </font>
    <font>
      <b/>
      <sz val="12"/>
      <color rgb="FF000000"/>
      <name val="Calibri1"/>
      <family val="0"/>
    </font>
    <font>
      <sz val="12"/>
      <color rgb="FF000000"/>
      <name val="Calibri1"/>
      <family val="0"/>
    </font>
    <font>
      <i/>
      <sz val="12"/>
      <color rgb="FF000000"/>
      <name val="Calibri1"/>
      <family val="0"/>
    </font>
    <font>
      <b/>
      <i/>
      <sz val="12"/>
      <color rgb="FF000000"/>
      <name val="Calibri1"/>
      <family val="0"/>
    </font>
    <font>
      <b/>
      <sz val="11"/>
      <color rgb="FF000000"/>
      <name val="Calibri1"/>
      <family val="0"/>
    </font>
    <font>
      <b/>
      <sz val="11"/>
      <color rgb="FFFFFFFF"/>
      <name val="Calibri1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F8A0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AEC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66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D9D9D9"/>
      </bottom>
    </border>
    <border>
      <left/>
      <right/>
      <top/>
      <bottom style="thin">
        <color rgb="FFD9D9D9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FFFFFF"/>
      </left>
      <right/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BFBFBF"/>
      </bottom>
    </border>
    <border>
      <left/>
      <right/>
      <top/>
      <bottom style="thin">
        <color rgb="FFBFBFBF"/>
      </bottom>
    </border>
    <border>
      <left style="thin">
        <color rgb="FF000000"/>
      </left>
      <right style="thin">
        <color rgb="FF000000"/>
      </right>
      <top/>
      <bottom style="thin">
        <color rgb="FFBFBFBF"/>
      </bottom>
    </border>
    <border>
      <left style="thin">
        <color rgb="FF000000"/>
      </left>
      <right style="thin">
        <color rgb="FFBFBFBF"/>
      </right>
      <top style="thin">
        <color rgb="FFBFBFBF"/>
      </top>
      <bottom/>
    </border>
    <border>
      <left style="thin">
        <color rgb="FFBFBFBF"/>
      </left>
      <right style="thin">
        <color rgb="FFBFBFBF"/>
      </right>
      <top style="thin">
        <color rgb="FFBFBFBF"/>
      </top>
      <bottom/>
    </border>
    <border>
      <left style="thin">
        <color rgb="FF000000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/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000000"/>
      </left>
      <right/>
      <top style="thin">
        <color rgb="FFBFBFBF"/>
      </top>
      <bottom style="thin">
        <color rgb="FFBFBFBF"/>
      </bottom>
    </border>
    <border>
      <left style="thin">
        <color rgb="FF000000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right style="thin">
        <color rgb="FF000000"/>
      </right>
      <top style="thin">
        <color rgb="FFBFBFBF"/>
      </top>
      <bottom style="thin">
        <color rgb="FFBFBFBF"/>
      </bottom>
    </border>
    <border>
      <left style="thin">
        <color rgb="FF000000"/>
      </left>
      <right style="thin">
        <color rgb="FF000000"/>
      </right>
      <top style="thin">
        <color rgb="FFBFBFBF"/>
      </top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 style="thin">
        <color rgb="FF000000"/>
      </left>
      <right style="thin">
        <color rgb="FFBFBFBF"/>
      </right>
      <top/>
      <bottom style="thin">
        <color rgb="FF000000"/>
      </bottom>
    </border>
    <border>
      <left style="thin">
        <color rgb="FFBFBFBF"/>
      </left>
      <right style="thin">
        <color rgb="FFBFBFBF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7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Border="0" applyProtection="0">
      <alignment/>
    </xf>
    <xf numFmtId="0" fontId="44" fillId="20" borderId="1" applyNumberFormat="0" applyAlignment="0" applyProtection="0"/>
    <xf numFmtId="0" fontId="43" fillId="0" borderId="0" applyNumberFormat="0" applyBorder="0" applyProtection="0">
      <alignment/>
    </xf>
    <xf numFmtId="0" fontId="43" fillId="0" borderId="0" applyNumberFormat="0" applyBorder="0" applyProtection="0">
      <alignment horizontal="left"/>
    </xf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 textRotation="90"/>
    </xf>
    <xf numFmtId="0" fontId="48" fillId="28" borderId="1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Border="0" applyProtection="0">
      <alignment/>
    </xf>
    <xf numFmtId="0" fontId="41" fillId="30" borderId="4" applyNumberFormat="0" applyFont="0" applyAlignment="0" applyProtection="0"/>
    <xf numFmtId="0" fontId="51" fillId="20" borderId="5" applyNumberFormat="0" applyAlignment="0" applyProtection="0"/>
    <xf numFmtId="9" fontId="41" fillId="0" borderId="0" applyFont="0" applyFill="0" applyBorder="0" applyAlignment="0" applyProtection="0"/>
    <xf numFmtId="0" fontId="52" fillId="0" borderId="0" applyNumberFormat="0" applyBorder="0" applyProtection="0">
      <alignment/>
    </xf>
    <xf numFmtId="165" fontId="52" fillId="0" borderId="0" applyBorder="0" applyProtection="0">
      <alignment/>
    </xf>
    <xf numFmtId="0" fontId="53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3" fillId="0" borderId="0" applyNumberFormat="0" applyBorder="0" applyProtection="0">
      <alignment horizontal="left"/>
    </xf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43" fillId="0" borderId="0" applyNumberFormat="0" applyBorder="0" applyProtection="0">
      <alignment/>
    </xf>
    <xf numFmtId="0" fontId="62" fillId="32" borderId="0" applyNumberFormat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63" fillId="0" borderId="10" xfId="68" applyFont="1" applyFill="1" applyBorder="1" applyAlignment="1">
      <alignment/>
    </xf>
    <xf numFmtId="0" fontId="64" fillId="0" borderId="10" xfId="0" applyFont="1" applyBorder="1" applyAlignment="1">
      <alignment/>
    </xf>
    <xf numFmtId="164" fontId="64" fillId="0" borderId="10" xfId="0" applyNumberFormat="1" applyFont="1" applyBorder="1" applyAlignment="1">
      <alignment/>
    </xf>
    <xf numFmtId="0" fontId="63" fillId="0" borderId="11" xfId="68" applyFont="1" applyFill="1" applyBorder="1" applyAlignment="1">
      <alignment/>
    </xf>
    <xf numFmtId="0" fontId="64" fillId="0" borderId="11" xfId="0" applyFont="1" applyBorder="1" applyAlignment="1">
      <alignment/>
    </xf>
    <xf numFmtId="0" fontId="43" fillId="0" borderId="0" xfId="68" applyFont="1" applyFill="1" applyAlignment="1">
      <alignment/>
    </xf>
    <xf numFmtId="0" fontId="64" fillId="0" borderId="0" xfId="0" applyFont="1" applyAlignment="1">
      <alignment/>
    </xf>
    <xf numFmtId="0" fontId="53" fillId="0" borderId="0" xfId="57" applyFont="1" applyFill="1" applyAlignment="1">
      <alignment/>
    </xf>
    <xf numFmtId="0" fontId="53" fillId="33" borderId="11" xfId="57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43" fillId="0" borderId="12" xfId="36" applyFont="1" applyFill="1" applyBorder="1" applyAlignment="1">
      <alignment horizontal="left"/>
    </xf>
    <xf numFmtId="0" fontId="43" fillId="0" borderId="13" xfId="68" applyFont="1" applyFill="1" applyBorder="1" applyAlignment="1">
      <alignment/>
    </xf>
    <xf numFmtId="0" fontId="53" fillId="0" borderId="12" xfId="57" applyFont="1" applyFill="1" applyBorder="1" applyAlignment="1">
      <alignment/>
    </xf>
    <xf numFmtId="0" fontId="43" fillId="0" borderId="14" xfId="36" applyFont="1" applyFill="1" applyBorder="1" applyAlignment="1">
      <alignment horizontal="left"/>
    </xf>
    <xf numFmtId="0" fontId="43" fillId="0" borderId="0" xfId="68" applyFont="1" applyFill="1" applyAlignment="1">
      <alignment vertical="center"/>
    </xf>
    <xf numFmtId="0" fontId="53" fillId="0" borderId="14" xfId="57" applyFont="1" applyFill="1" applyBorder="1" applyAlignment="1">
      <alignment/>
    </xf>
    <xf numFmtId="0" fontId="53" fillId="0" borderId="10" xfId="36" applyFont="1" applyFill="1" applyBorder="1" applyAlignment="1">
      <alignment horizontal="right"/>
    </xf>
    <xf numFmtId="0" fontId="53" fillId="0" borderId="15" xfId="68" applyFont="1" applyFill="1" applyBorder="1" applyAlignment="1">
      <alignment/>
    </xf>
    <xf numFmtId="0" fontId="53" fillId="0" borderId="10" xfId="68" applyFont="1" applyFill="1" applyBorder="1" applyAlignment="1">
      <alignment/>
    </xf>
    <xf numFmtId="0" fontId="53" fillId="0" borderId="0" xfId="68" applyFont="1" applyFill="1" applyAlignment="1">
      <alignment/>
    </xf>
    <xf numFmtId="0" fontId="53" fillId="0" borderId="16" xfId="36" applyFont="1" applyFill="1" applyBorder="1" applyAlignment="1">
      <alignment horizontal="right"/>
    </xf>
    <xf numFmtId="0" fontId="53" fillId="0" borderId="17" xfId="68" applyFont="1" applyFill="1" applyBorder="1" applyAlignment="1">
      <alignment/>
    </xf>
    <xf numFmtId="0" fontId="53" fillId="0" borderId="16" xfId="68" applyFont="1" applyFill="1" applyBorder="1" applyAlignment="1">
      <alignment/>
    </xf>
    <xf numFmtId="0" fontId="65" fillId="34" borderId="14" xfId="36" applyFont="1" applyFill="1" applyBorder="1" applyAlignment="1">
      <alignment horizontal="left" vertical="center"/>
    </xf>
    <xf numFmtId="0" fontId="63" fillId="34" borderId="0" xfId="0" applyFont="1" applyFill="1" applyAlignment="1">
      <alignment/>
    </xf>
    <xf numFmtId="0" fontId="63" fillId="34" borderId="14" xfId="0" applyFont="1" applyFill="1" applyBorder="1" applyAlignment="1">
      <alignment/>
    </xf>
    <xf numFmtId="0" fontId="65" fillId="34" borderId="14" xfId="36" applyFont="1" applyFill="1" applyBorder="1" applyAlignment="1">
      <alignment horizontal="left"/>
    </xf>
    <xf numFmtId="0" fontId="63" fillId="34" borderId="0" xfId="68" applyFont="1" applyFill="1" applyAlignment="1">
      <alignment/>
    </xf>
    <xf numFmtId="0" fontId="63" fillId="34" borderId="14" xfId="57" applyFont="1" applyFill="1" applyBorder="1" applyAlignment="1">
      <alignment/>
    </xf>
    <xf numFmtId="0" fontId="65" fillId="34" borderId="14" xfId="36" applyFont="1" applyFill="1" applyBorder="1" applyAlignment="1">
      <alignment horizontal="right"/>
    </xf>
    <xf numFmtId="0" fontId="63" fillId="34" borderId="14" xfId="68" applyFont="1" applyFill="1" applyBorder="1" applyAlignment="1">
      <alignment/>
    </xf>
    <xf numFmtId="0" fontId="53" fillId="33" borderId="11" xfId="65" applyFont="1" applyFill="1" applyBorder="1" applyAlignment="1">
      <alignment horizontal="right"/>
    </xf>
    <xf numFmtId="0" fontId="53" fillId="33" borderId="18" xfId="57" applyFont="1" applyFill="1" applyBorder="1" applyAlignment="1">
      <alignment/>
    </xf>
    <xf numFmtId="0" fontId="53" fillId="33" borderId="0" xfId="57" applyFont="1" applyFill="1" applyAlignment="1">
      <alignment/>
    </xf>
    <xf numFmtId="0" fontId="66" fillId="35" borderId="11" xfId="35" applyFont="1" applyFill="1" applyBorder="1" applyAlignment="1">
      <alignment vertical="center" wrapText="1"/>
    </xf>
    <xf numFmtId="0" fontId="67" fillId="35" borderId="19" xfId="36" applyFont="1" applyFill="1" applyBorder="1" applyAlignment="1">
      <alignment horizontal="left" vertical="center" wrapText="1"/>
    </xf>
    <xf numFmtId="0" fontId="67" fillId="35" borderId="18" xfId="36" applyFont="1" applyFill="1" applyBorder="1" applyAlignment="1">
      <alignment horizontal="left" vertical="center" wrapText="1"/>
    </xf>
    <xf numFmtId="0" fontId="67" fillId="35" borderId="11" xfId="65" applyFont="1" applyFill="1" applyBorder="1" applyAlignment="1">
      <alignment horizontal="right" vertical="center" wrapText="1"/>
    </xf>
    <xf numFmtId="0" fontId="68" fillId="0" borderId="15" xfId="0" applyFont="1" applyFill="1" applyBorder="1" applyAlignment="1">
      <alignment horizontal="left"/>
    </xf>
    <xf numFmtId="49" fontId="66" fillId="36" borderId="11" xfId="0" applyNumberFormat="1" applyFont="1" applyFill="1" applyBorder="1" applyAlignment="1">
      <alignment horizontal="left" vertical="center" wrapText="1"/>
    </xf>
    <xf numFmtId="49" fontId="67" fillId="36" borderId="11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43" fillId="0" borderId="21" xfId="36" applyFont="1" applyFill="1" applyBorder="1" applyAlignment="1">
      <alignment horizontal="left"/>
    </xf>
    <xf numFmtId="0" fontId="43" fillId="0" borderId="21" xfId="68" applyFont="1" applyFill="1" applyBorder="1" applyAlignment="1">
      <alignment/>
    </xf>
    <xf numFmtId="0" fontId="53" fillId="0" borderId="22" xfId="36" applyFont="1" applyFill="1" applyBorder="1" applyAlignment="1">
      <alignment horizontal="right"/>
    </xf>
    <xf numFmtId="0" fontId="53" fillId="0" borderId="22" xfId="68" applyFont="1" applyFill="1" applyBorder="1" applyAlignment="1">
      <alignment/>
    </xf>
    <xf numFmtId="0" fontId="53" fillId="0" borderId="21" xfId="68" applyFont="1" applyFill="1" applyBorder="1" applyAlignment="1">
      <alignment/>
    </xf>
    <xf numFmtId="0" fontId="53" fillId="0" borderId="23" xfId="36" applyFont="1" applyFill="1" applyBorder="1" applyAlignment="1">
      <alignment horizontal="right"/>
    </xf>
    <xf numFmtId="0" fontId="53" fillId="0" borderId="23" xfId="68" applyFont="1" applyFill="1" applyBorder="1" applyAlignment="1">
      <alignment/>
    </xf>
    <xf numFmtId="0" fontId="53" fillId="0" borderId="24" xfId="68" applyFont="1" applyFill="1" applyBorder="1" applyAlignment="1">
      <alignment/>
    </xf>
    <xf numFmtId="0" fontId="53" fillId="0" borderId="25" xfId="68" applyFont="1" applyFill="1" applyBorder="1" applyAlignment="1">
      <alignment/>
    </xf>
    <xf numFmtId="0" fontId="65" fillId="34" borderId="21" xfId="36" applyFont="1" applyFill="1" applyBorder="1" applyAlignment="1">
      <alignment horizontal="left" vertical="center"/>
    </xf>
    <xf numFmtId="0" fontId="63" fillId="34" borderId="26" xfId="0" applyFont="1" applyFill="1" applyBorder="1" applyAlignment="1">
      <alignment/>
    </xf>
    <xf numFmtId="0" fontId="63" fillId="34" borderId="27" xfId="0" applyFont="1" applyFill="1" applyBorder="1" applyAlignment="1">
      <alignment/>
    </xf>
    <xf numFmtId="0" fontId="65" fillId="34" borderId="23" xfId="36" applyFont="1" applyFill="1" applyBorder="1" applyAlignment="1">
      <alignment horizontal="left"/>
    </xf>
    <xf numFmtId="0" fontId="63" fillId="34" borderId="28" xfId="68" applyFont="1" applyFill="1" applyBorder="1" applyAlignment="1">
      <alignment/>
    </xf>
    <xf numFmtId="0" fontId="63" fillId="34" borderId="29" xfId="68" applyFont="1" applyFill="1" applyBorder="1" applyAlignment="1">
      <alignment/>
    </xf>
    <xf numFmtId="0" fontId="63" fillId="34" borderId="30" xfId="68" applyFont="1" applyFill="1" applyBorder="1" applyAlignment="1">
      <alignment/>
    </xf>
    <xf numFmtId="0" fontId="65" fillId="34" borderId="31" xfId="36" applyFont="1" applyFill="1" applyBorder="1" applyAlignment="1">
      <alignment horizontal="right"/>
    </xf>
    <xf numFmtId="0" fontId="63" fillId="34" borderId="32" xfId="68" applyFont="1" applyFill="1" applyBorder="1" applyAlignment="1">
      <alignment/>
    </xf>
    <xf numFmtId="0" fontId="63" fillId="34" borderId="33" xfId="68" applyFont="1" applyFill="1" applyBorder="1" applyAlignment="1">
      <alignment/>
    </xf>
    <xf numFmtId="0" fontId="63" fillId="34" borderId="34" xfId="68" applyFont="1" applyFill="1" applyBorder="1" applyAlignment="1">
      <alignment/>
    </xf>
    <xf numFmtId="0" fontId="63" fillId="34" borderId="35" xfId="68" applyFont="1" applyFill="1" applyBorder="1" applyAlignment="1">
      <alignment/>
    </xf>
    <xf numFmtId="0" fontId="63" fillId="34" borderId="36" xfId="68" applyFont="1" applyFill="1" applyBorder="1" applyAlignment="1">
      <alignment/>
    </xf>
    <xf numFmtId="0" fontId="63" fillId="34" borderId="35" xfId="57" applyFont="1" applyFill="1" applyBorder="1" applyAlignment="1">
      <alignment/>
    </xf>
    <xf numFmtId="0" fontId="65" fillId="34" borderId="22" xfId="36" applyFont="1" applyFill="1" applyBorder="1" applyAlignment="1">
      <alignment horizontal="left"/>
    </xf>
    <xf numFmtId="0" fontId="69" fillId="34" borderId="37" xfId="0" applyFont="1" applyFill="1" applyBorder="1" applyAlignment="1">
      <alignment/>
    </xf>
    <xf numFmtId="0" fontId="69" fillId="34" borderId="38" xfId="0" applyFont="1" applyFill="1" applyBorder="1" applyAlignment="1">
      <alignment/>
    </xf>
    <xf numFmtId="0" fontId="69" fillId="34" borderId="0" xfId="0" applyFont="1" applyFill="1" applyAlignment="1">
      <alignment/>
    </xf>
    <xf numFmtId="0" fontId="53" fillId="33" borderId="19" xfId="65" applyFont="1" applyFill="1" applyBorder="1" applyAlignment="1">
      <alignment horizontal="right"/>
    </xf>
    <xf numFmtId="0" fontId="53" fillId="33" borderId="19" xfId="57" applyFont="1" applyFill="1" applyBorder="1" applyAlignment="1">
      <alignment/>
    </xf>
    <xf numFmtId="0" fontId="70" fillId="0" borderId="0" xfId="0" applyFont="1" applyAlignment="1">
      <alignment/>
    </xf>
    <xf numFmtId="0" fontId="0" fillId="0" borderId="15" xfId="0" applyBorder="1" applyAlignment="1">
      <alignment/>
    </xf>
    <xf numFmtId="0" fontId="53" fillId="37" borderId="19" xfId="35" applyFont="1" applyFill="1" applyBorder="1" applyAlignment="1">
      <alignment vertical="center" wrapText="1"/>
    </xf>
    <xf numFmtId="0" fontId="71" fillId="37" borderId="19" xfId="36" applyFont="1" applyFill="1" applyBorder="1" applyAlignment="1">
      <alignment horizontal="left" vertical="center" wrapText="1"/>
    </xf>
    <xf numFmtId="0" fontId="71" fillId="37" borderId="18" xfId="36" applyFont="1" applyFill="1" applyBorder="1" applyAlignment="1">
      <alignment horizontal="left" vertical="center" wrapText="1"/>
    </xf>
    <xf numFmtId="0" fontId="71" fillId="37" borderId="11" xfId="65" applyFont="1" applyFill="1" applyBorder="1" applyAlignment="1">
      <alignment horizontal="right" vertical="center" wrapText="1"/>
    </xf>
    <xf numFmtId="0" fontId="53" fillId="0" borderId="21" xfId="36" applyFont="1" applyFill="1" applyBorder="1" applyAlignment="1">
      <alignment horizontal="right"/>
    </xf>
    <xf numFmtId="0" fontId="53" fillId="0" borderId="14" xfId="68" applyFont="1" applyFill="1" applyBorder="1" applyAlignment="1">
      <alignment/>
    </xf>
    <xf numFmtId="0" fontId="65" fillId="0" borderId="21" xfId="36" applyFont="1" applyFill="1" applyBorder="1" applyAlignment="1">
      <alignment horizontal="left" vertical="center"/>
    </xf>
    <xf numFmtId="0" fontId="63" fillId="0" borderId="21" xfId="0" applyFont="1" applyBorder="1" applyAlignment="1">
      <alignment/>
    </xf>
    <xf numFmtId="0" fontId="63" fillId="0" borderId="0" xfId="0" applyFont="1" applyAlignment="1">
      <alignment/>
    </xf>
    <xf numFmtId="0" fontId="63" fillId="0" borderId="14" xfId="0" applyFont="1" applyBorder="1" applyAlignment="1">
      <alignment/>
    </xf>
    <xf numFmtId="0" fontId="65" fillId="0" borderId="21" xfId="36" applyFont="1" applyFill="1" applyBorder="1" applyAlignment="1">
      <alignment horizontal="left"/>
    </xf>
    <xf numFmtId="0" fontId="63" fillId="0" borderId="21" xfId="68" applyFont="1" applyFill="1" applyBorder="1" applyAlignment="1">
      <alignment/>
    </xf>
    <xf numFmtId="0" fontId="63" fillId="0" borderId="0" xfId="68" applyFont="1" applyFill="1" applyAlignment="1">
      <alignment/>
    </xf>
    <xf numFmtId="0" fontId="72" fillId="0" borderId="14" xfId="57" applyFont="1" applyFill="1" applyBorder="1" applyAlignment="1">
      <alignment/>
    </xf>
    <xf numFmtId="0" fontId="65" fillId="0" borderId="21" xfId="36" applyFont="1" applyFill="1" applyBorder="1" applyAlignment="1">
      <alignment horizontal="right"/>
    </xf>
    <xf numFmtId="0" fontId="63" fillId="0" borderId="14" xfId="57" applyFont="1" applyFill="1" applyBorder="1" applyAlignment="1">
      <alignment/>
    </xf>
    <xf numFmtId="0" fontId="68" fillId="0" borderId="0" xfId="0" applyFont="1" applyAlignment="1">
      <alignment/>
    </xf>
    <xf numFmtId="0" fontId="73" fillId="38" borderId="11" xfId="35" applyFont="1" applyFill="1" applyBorder="1" applyAlignment="1">
      <alignment vertical="center" wrapText="1"/>
    </xf>
    <xf numFmtId="0" fontId="71" fillId="38" borderId="18" xfId="36" applyFont="1" applyFill="1" applyBorder="1" applyAlignment="1">
      <alignment horizontal="right" vertical="center" wrapText="1"/>
    </xf>
    <xf numFmtId="0" fontId="71" fillId="38" borderId="11" xfId="65" applyFont="1" applyFill="1" applyBorder="1" applyAlignment="1">
      <alignment horizontal="right" vertical="center" wrapText="1"/>
    </xf>
    <xf numFmtId="0" fontId="74" fillId="0" borderId="12" xfId="36" applyFont="1" applyFill="1" applyBorder="1" applyAlignment="1">
      <alignment horizontal="left"/>
    </xf>
    <xf numFmtId="0" fontId="74" fillId="0" borderId="39" xfId="68" applyFont="1" applyFill="1" applyBorder="1" applyAlignment="1">
      <alignment/>
    </xf>
    <xf numFmtId="0" fontId="74" fillId="0" borderId="13" xfId="68" applyFont="1" applyFill="1" applyBorder="1" applyAlignment="1">
      <alignment/>
    </xf>
    <xf numFmtId="0" fontId="74" fillId="0" borderId="40" xfId="68" applyFont="1" applyFill="1" applyBorder="1" applyAlignment="1">
      <alignment/>
    </xf>
    <xf numFmtId="0" fontId="73" fillId="0" borderId="12" xfId="57" applyFont="1" applyFill="1" applyBorder="1" applyAlignment="1">
      <alignment/>
    </xf>
    <xf numFmtId="0" fontId="74" fillId="0" borderId="14" xfId="36" applyFont="1" applyFill="1" applyBorder="1" applyAlignment="1">
      <alignment horizontal="left"/>
    </xf>
    <xf numFmtId="0" fontId="74" fillId="0" borderId="21" xfId="68" applyFont="1" applyFill="1" applyBorder="1" applyAlignment="1">
      <alignment/>
    </xf>
    <xf numFmtId="0" fontId="74" fillId="0" borderId="0" xfId="68" applyFont="1" applyFill="1" applyAlignment="1">
      <alignment/>
    </xf>
    <xf numFmtId="0" fontId="74" fillId="0" borderId="0" xfId="68" applyFont="1" applyFill="1" applyAlignment="1">
      <alignment vertical="center"/>
    </xf>
    <xf numFmtId="0" fontId="74" fillId="0" borderId="41" xfId="68" applyFont="1" applyFill="1" applyBorder="1" applyAlignment="1">
      <alignment/>
    </xf>
    <xf numFmtId="0" fontId="73" fillId="0" borderId="14" xfId="57" applyFont="1" applyFill="1" applyBorder="1" applyAlignment="1">
      <alignment/>
    </xf>
    <xf numFmtId="0" fontId="73" fillId="0" borderId="10" xfId="36" applyFont="1" applyFill="1" applyBorder="1" applyAlignment="1">
      <alignment horizontal="right"/>
    </xf>
    <xf numFmtId="0" fontId="73" fillId="0" borderId="22" xfId="68" applyFont="1" applyFill="1" applyBorder="1" applyAlignment="1">
      <alignment/>
    </xf>
    <xf numFmtId="0" fontId="73" fillId="0" borderId="15" xfId="68" applyFont="1" applyFill="1" applyBorder="1" applyAlignment="1">
      <alignment/>
    </xf>
    <xf numFmtId="0" fontId="73" fillId="0" borderId="42" xfId="68" applyFont="1" applyFill="1" applyBorder="1" applyAlignment="1">
      <alignment/>
    </xf>
    <xf numFmtId="0" fontId="73" fillId="0" borderId="10" xfId="57" applyFont="1" applyFill="1" applyBorder="1" applyAlignment="1">
      <alignment/>
    </xf>
    <xf numFmtId="0" fontId="73" fillId="0" borderId="39" xfId="68" applyFont="1" applyFill="1" applyBorder="1" applyAlignment="1">
      <alignment/>
    </xf>
    <xf numFmtId="0" fontId="73" fillId="0" borderId="13" xfId="68" applyFont="1" applyFill="1" applyBorder="1" applyAlignment="1">
      <alignment/>
    </xf>
    <xf numFmtId="0" fontId="75" fillId="0" borderId="14" xfId="36" applyFont="1" applyFill="1" applyBorder="1" applyAlignment="1">
      <alignment horizontal="right" vertical="center"/>
    </xf>
    <xf numFmtId="0" fontId="73" fillId="0" borderId="19" xfId="68" applyFont="1" applyFill="1" applyBorder="1" applyAlignment="1">
      <alignment/>
    </xf>
    <xf numFmtId="0" fontId="73" fillId="0" borderId="18" xfId="68" applyFont="1" applyFill="1" applyBorder="1" applyAlignment="1">
      <alignment/>
    </xf>
    <xf numFmtId="0" fontId="73" fillId="0" borderId="43" xfId="68" applyFont="1" applyFill="1" applyBorder="1" applyAlignment="1">
      <alignment/>
    </xf>
    <xf numFmtId="0" fontId="73" fillId="0" borderId="11" xfId="57" applyFont="1" applyFill="1" applyBorder="1" applyAlignment="1">
      <alignment/>
    </xf>
    <xf numFmtId="0" fontId="65" fillId="0" borderId="14" xfId="36" applyFont="1" applyFill="1" applyBorder="1" applyAlignment="1">
      <alignment horizontal="right"/>
    </xf>
    <xf numFmtId="0" fontId="76" fillId="0" borderId="14" xfId="57" applyFont="1" applyFill="1" applyBorder="1" applyAlignment="1">
      <alignment/>
    </xf>
    <xf numFmtId="0" fontId="75" fillId="0" borderId="21" xfId="68" applyFont="1" applyFill="1" applyBorder="1" applyAlignment="1">
      <alignment/>
    </xf>
    <xf numFmtId="0" fontId="75" fillId="0" borderId="0" xfId="68" applyFont="1" applyFill="1" applyAlignment="1">
      <alignment/>
    </xf>
    <xf numFmtId="0" fontId="75" fillId="0" borderId="41" xfId="68" applyFont="1" applyFill="1" applyBorder="1" applyAlignment="1">
      <alignment/>
    </xf>
    <xf numFmtId="0" fontId="65" fillId="0" borderId="10" xfId="36" applyFont="1" applyFill="1" applyBorder="1" applyAlignment="1">
      <alignment horizontal="left"/>
    </xf>
    <xf numFmtId="0" fontId="74" fillId="0" borderId="22" xfId="68" applyFont="1" applyFill="1" applyBorder="1" applyAlignment="1">
      <alignment/>
    </xf>
    <xf numFmtId="0" fontId="74" fillId="0" borderId="15" xfId="68" applyFont="1" applyFill="1" applyBorder="1" applyAlignment="1">
      <alignment/>
    </xf>
    <xf numFmtId="0" fontId="74" fillId="0" borderId="42" xfId="68" applyFont="1" applyFill="1" applyBorder="1" applyAlignment="1">
      <alignment/>
    </xf>
    <xf numFmtId="0" fontId="73" fillId="39" borderId="11" xfId="65" applyFont="1" applyFill="1" applyBorder="1" applyAlignment="1">
      <alignment horizontal="right"/>
    </xf>
    <xf numFmtId="0" fontId="73" fillId="39" borderId="19" xfId="57" applyFont="1" applyFill="1" applyBorder="1" applyAlignment="1">
      <alignment/>
    </xf>
    <xf numFmtId="0" fontId="73" fillId="39" borderId="18" xfId="57" applyFont="1" applyFill="1" applyBorder="1" applyAlignment="1">
      <alignment/>
    </xf>
    <xf numFmtId="0" fontId="73" fillId="39" borderId="43" xfId="57" applyFont="1" applyFill="1" applyBorder="1" applyAlignment="1">
      <alignment/>
    </xf>
    <xf numFmtId="0" fontId="73" fillId="39" borderId="11" xfId="57" applyFont="1" applyFill="1" applyBorder="1" applyAlignment="1">
      <alignment/>
    </xf>
    <xf numFmtId="0" fontId="53" fillId="40" borderId="11" xfId="35" applyFont="1" applyFill="1" applyBorder="1" applyAlignment="1">
      <alignment vertical="center" wrapText="1"/>
    </xf>
    <xf numFmtId="0" fontId="71" fillId="40" borderId="11" xfId="36" applyFont="1" applyFill="1" applyBorder="1" applyAlignment="1">
      <alignment horizontal="left" vertical="center" wrapText="1"/>
    </xf>
    <xf numFmtId="0" fontId="71" fillId="40" borderId="11" xfId="65" applyFont="1" applyFill="1" applyBorder="1" applyAlignment="1">
      <alignment horizontal="right" vertical="center" wrapText="1"/>
    </xf>
    <xf numFmtId="0" fontId="43" fillId="0" borderId="39" xfId="68" applyFont="1" applyFill="1" applyBorder="1" applyAlignment="1">
      <alignment/>
    </xf>
    <xf numFmtId="0" fontId="43" fillId="0" borderId="40" xfId="68" applyFont="1" applyFill="1" applyBorder="1" applyAlignment="1">
      <alignment/>
    </xf>
    <xf numFmtId="0" fontId="43" fillId="0" borderId="41" xfId="68" applyFont="1" applyFill="1" applyBorder="1" applyAlignment="1">
      <alignment/>
    </xf>
    <xf numFmtId="0" fontId="53" fillId="0" borderId="10" xfId="57" applyFont="1" applyFill="1" applyBorder="1" applyAlignment="1">
      <alignment/>
    </xf>
    <xf numFmtId="0" fontId="53" fillId="0" borderId="14" xfId="36" applyFont="1" applyFill="1" applyBorder="1" applyAlignment="1">
      <alignment horizontal="right"/>
    </xf>
    <xf numFmtId="0" fontId="53" fillId="0" borderId="41" xfId="68" applyFont="1" applyFill="1" applyBorder="1" applyAlignment="1">
      <alignment/>
    </xf>
    <xf numFmtId="0" fontId="53" fillId="39" borderId="11" xfId="65" applyFont="1" applyFill="1" applyBorder="1" applyAlignment="1">
      <alignment horizontal="right"/>
    </xf>
    <xf numFmtId="0" fontId="53" fillId="39" borderId="19" xfId="57" applyFont="1" applyFill="1" applyBorder="1" applyAlignment="1">
      <alignment/>
    </xf>
    <xf numFmtId="0" fontId="53" fillId="39" borderId="43" xfId="57" applyFont="1" applyFill="1" applyBorder="1" applyAlignment="1">
      <alignment/>
    </xf>
    <xf numFmtId="0" fontId="53" fillId="39" borderId="11" xfId="57" applyFont="1" applyFill="1" applyBorder="1" applyAlignment="1">
      <alignment/>
    </xf>
    <xf numFmtId="0" fontId="53" fillId="0" borderId="0" xfId="65" applyFont="1" applyFill="1" applyAlignment="1">
      <alignment horizontal="right"/>
    </xf>
    <xf numFmtId="0" fontId="53" fillId="41" borderId="11" xfId="35" applyFont="1" applyFill="1" applyBorder="1" applyAlignment="1">
      <alignment vertical="center" wrapText="1"/>
    </xf>
    <xf numFmtId="0" fontId="71" fillId="41" borderId="11" xfId="36" applyFont="1" applyFill="1" applyBorder="1" applyAlignment="1">
      <alignment horizontal="left" vertical="center" wrapText="1"/>
    </xf>
    <xf numFmtId="0" fontId="71" fillId="41" borderId="11" xfId="65" applyFont="1" applyFill="1" applyBorder="1" applyAlignment="1">
      <alignment horizontal="right" vertical="center" wrapText="1"/>
    </xf>
    <xf numFmtId="0" fontId="53" fillId="0" borderId="41" xfId="57" applyFont="1" applyFill="1" applyBorder="1" applyAlignment="1">
      <alignment/>
    </xf>
    <xf numFmtId="0" fontId="53" fillId="0" borderId="11" xfId="65" applyFont="1" applyFill="1" applyBorder="1" applyAlignment="1">
      <alignment horizontal="right"/>
    </xf>
    <xf numFmtId="0" fontId="53" fillId="0" borderId="19" xfId="57" applyFont="1" applyFill="1" applyBorder="1" applyAlignment="1">
      <alignment/>
    </xf>
    <xf numFmtId="0" fontId="53" fillId="0" borderId="18" xfId="57" applyFont="1" applyFill="1" applyBorder="1" applyAlignment="1">
      <alignment/>
    </xf>
    <xf numFmtId="0" fontId="53" fillId="0" borderId="43" xfId="57" applyFont="1" applyFill="1" applyBorder="1" applyAlignment="1">
      <alignment/>
    </xf>
    <xf numFmtId="0" fontId="53" fillId="42" borderId="11" xfId="35" applyFont="1" applyFill="1" applyBorder="1" applyAlignment="1">
      <alignment vertical="center" wrapText="1"/>
    </xf>
    <xf numFmtId="0" fontId="71" fillId="42" borderId="11" xfId="36" applyFont="1" applyFill="1" applyBorder="1" applyAlignment="1">
      <alignment horizontal="left" vertical="center" wrapText="1"/>
    </xf>
    <xf numFmtId="0" fontId="71" fillId="42" borderId="11" xfId="65" applyFont="1" applyFill="1" applyBorder="1" applyAlignment="1">
      <alignment horizontal="right" vertical="center" wrapText="1"/>
    </xf>
    <xf numFmtId="0" fontId="53" fillId="43" borderId="11" xfId="35" applyFont="1" applyFill="1" applyBorder="1" applyAlignment="1">
      <alignment vertical="center" wrapText="1"/>
    </xf>
    <xf numFmtId="0" fontId="71" fillId="43" borderId="18" xfId="36" applyFont="1" applyFill="1" applyBorder="1" applyAlignment="1">
      <alignment horizontal="left" vertical="center" wrapText="1"/>
    </xf>
    <xf numFmtId="0" fontId="71" fillId="43" borderId="11" xfId="65" applyFont="1" applyFill="1" applyBorder="1" applyAlignment="1">
      <alignment horizontal="right" vertical="center" wrapText="1"/>
    </xf>
    <xf numFmtId="0" fontId="43" fillId="0" borderId="22" xfId="68" applyFont="1" applyFill="1" applyBorder="1" applyAlignment="1">
      <alignment/>
    </xf>
    <xf numFmtId="0" fontId="43" fillId="0" borderId="15" xfId="68" applyFont="1" applyFill="1" applyBorder="1" applyAlignment="1">
      <alignment/>
    </xf>
    <xf numFmtId="0" fontId="43" fillId="0" borderId="42" xfId="68" applyFont="1" applyFill="1" applyBorder="1" applyAlignment="1">
      <alignment/>
    </xf>
    <xf numFmtId="49" fontId="53" fillId="34" borderId="11" xfId="0" applyNumberFormat="1" applyFont="1" applyFill="1" applyBorder="1" applyAlignment="1">
      <alignment horizontal="center" wrapText="1"/>
    </xf>
    <xf numFmtId="0" fontId="53" fillId="34" borderId="11" xfId="0" applyFont="1" applyFill="1" applyBorder="1" applyAlignment="1">
      <alignment wrapText="1"/>
    </xf>
    <xf numFmtId="0" fontId="68" fillId="34" borderId="10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right"/>
    </xf>
    <xf numFmtId="49" fontId="77" fillId="34" borderId="11" xfId="0" applyNumberFormat="1" applyFont="1" applyFill="1" applyBorder="1" applyAlignment="1">
      <alignment horizontal="center"/>
    </xf>
    <xf numFmtId="0" fontId="68" fillId="34" borderId="14" xfId="0" applyFont="1" applyFill="1" applyBorder="1" applyAlignment="1">
      <alignment horizontal="center"/>
    </xf>
    <xf numFmtId="0" fontId="68" fillId="34" borderId="41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right"/>
    </xf>
    <xf numFmtId="0" fontId="68" fillId="34" borderId="11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right"/>
    </xf>
    <xf numFmtId="0" fontId="53" fillId="0" borderId="11" xfId="0" applyFont="1" applyBorder="1" applyAlignment="1">
      <alignment wrapText="1"/>
    </xf>
    <xf numFmtId="0" fontId="68" fillId="0" borderId="11" xfId="0" applyFont="1" applyBorder="1" applyAlignment="1">
      <alignment/>
    </xf>
    <xf numFmtId="0" fontId="77" fillId="0" borderId="19" xfId="0" applyFont="1" applyBorder="1" applyAlignment="1">
      <alignment/>
    </xf>
    <xf numFmtId="10" fontId="77" fillId="0" borderId="11" xfId="0" applyNumberFormat="1" applyFont="1" applyBorder="1" applyAlignment="1">
      <alignment/>
    </xf>
    <xf numFmtId="10" fontId="77" fillId="0" borderId="19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0" fontId="68" fillId="0" borderId="43" xfId="0" applyFont="1" applyBorder="1" applyAlignment="1">
      <alignment/>
    </xf>
    <xf numFmtId="0" fontId="0" fillId="0" borderId="11" xfId="0" applyBorder="1" applyAlignment="1">
      <alignment/>
    </xf>
    <xf numFmtId="0" fontId="77" fillId="0" borderId="39" xfId="0" applyFont="1" applyBorder="1" applyAlignment="1">
      <alignment/>
    </xf>
    <xf numFmtId="10" fontId="77" fillId="0" borderId="12" xfId="0" applyNumberFormat="1" applyFont="1" applyBorder="1" applyAlignment="1">
      <alignment/>
    </xf>
    <xf numFmtId="10" fontId="77" fillId="0" borderId="39" xfId="0" applyNumberFormat="1" applyFont="1" applyBorder="1" applyAlignment="1">
      <alignment/>
    </xf>
    <xf numFmtId="0" fontId="68" fillId="0" borderId="40" xfId="0" applyFont="1" applyBorder="1" applyAlignment="1">
      <alignment/>
    </xf>
    <xf numFmtId="0" fontId="68" fillId="0" borderId="12" xfId="0" applyFont="1" applyBorder="1" applyAlignment="1">
      <alignment/>
    </xf>
    <xf numFmtId="0" fontId="0" fillId="0" borderId="12" xfId="0" applyBorder="1" applyAlignment="1">
      <alignment/>
    </xf>
    <xf numFmtId="0" fontId="53" fillId="41" borderId="12" xfId="0" applyFont="1" applyFill="1" applyBorder="1" applyAlignment="1">
      <alignment vertical="center" wrapText="1"/>
    </xf>
    <xf numFmtId="0" fontId="72" fillId="41" borderId="12" xfId="0" applyFont="1" applyFill="1" applyBorder="1" applyAlignment="1">
      <alignment vertical="center"/>
    </xf>
    <xf numFmtId="0" fontId="72" fillId="41" borderId="39" xfId="0" applyFont="1" applyFill="1" applyBorder="1" applyAlignment="1">
      <alignment vertical="center"/>
    </xf>
    <xf numFmtId="0" fontId="77" fillId="41" borderId="19" xfId="0" applyFont="1" applyFill="1" applyBorder="1" applyAlignment="1">
      <alignment vertical="center"/>
    </xf>
    <xf numFmtId="10" fontId="77" fillId="41" borderId="11" xfId="0" applyNumberFormat="1" applyFont="1" applyFill="1" applyBorder="1" applyAlignment="1">
      <alignment vertical="center"/>
    </xf>
    <xf numFmtId="10" fontId="77" fillId="41" borderId="19" xfId="0" applyNumberFormat="1" applyFont="1" applyFill="1" applyBorder="1" applyAlignment="1">
      <alignment vertical="center"/>
    </xf>
    <xf numFmtId="0" fontId="72" fillId="41" borderId="43" xfId="0" applyFont="1" applyFill="1" applyBorder="1" applyAlignment="1">
      <alignment vertical="center"/>
    </xf>
    <xf numFmtId="0" fontId="72" fillId="41" borderId="11" xfId="0" applyFont="1" applyFill="1" applyBorder="1" applyAlignment="1">
      <alignment vertical="center"/>
    </xf>
    <xf numFmtId="0" fontId="77" fillId="41" borderId="11" xfId="0" applyFont="1" applyFill="1" applyBorder="1" applyAlignment="1">
      <alignment vertical="center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/>
    </xf>
    <xf numFmtId="0" fontId="0" fillId="41" borderId="11" xfId="0" applyFill="1" applyBorder="1" applyAlignment="1">
      <alignment horizontal="right"/>
    </xf>
    <xf numFmtId="0" fontId="0" fillId="41" borderId="19" xfId="0" applyFill="1" applyBorder="1" applyAlignment="1">
      <alignment/>
    </xf>
    <xf numFmtId="0" fontId="0" fillId="41" borderId="43" xfId="0" applyFill="1" applyBorder="1" applyAlignment="1">
      <alignment/>
    </xf>
    <xf numFmtId="3" fontId="77" fillId="41" borderId="11" xfId="57" applyNumberFormat="1" applyFont="1" applyFill="1" applyBorder="1" applyAlignment="1">
      <alignment/>
    </xf>
    <xf numFmtId="164" fontId="77" fillId="41" borderId="11" xfId="0" applyNumberFormat="1" applyFont="1" applyFill="1" applyBorder="1" applyAlignment="1">
      <alignment/>
    </xf>
    <xf numFmtId="164" fontId="77" fillId="41" borderId="19" xfId="0" applyNumberFormat="1" applyFont="1" applyFill="1" applyBorder="1" applyAlignment="1">
      <alignment/>
    </xf>
    <xf numFmtId="0" fontId="0" fillId="41" borderId="11" xfId="0" applyFill="1" applyBorder="1" applyAlignment="1">
      <alignment/>
    </xf>
    <xf numFmtId="0" fontId="77" fillId="41" borderId="18" xfId="0" applyFont="1" applyFill="1" applyBorder="1" applyAlignment="1">
      <alignment/>
    </xf>
    <xf numFmtId="3" fontId="77" fillId="41" borderId="11" xfId="0" applyNumberFormat="1" applyFont="1" applyFill="1" applyBorder="1" applyAlignment="1">
      <alignment/>
    </xf>
    <xf numFmtId="0" fontId="63" fillId="44" borderId="10" xfId="0" applyFont="1" applyFill="1" applyBorder="1" applyAlignment="1">
      <alignment horizontal="right"/>
    </xf>
    <xf numFmtId="0" fontId="63" fillId="44" borderId="11" xfId="0" applyFont="1" applyFill="1" applyBorder="1" applyAlignment="1">
      <alignment horizontal="right"/>
    </xf>
    <xf numFmtId="0" fontId="53" fillId="45" borderId="11" xfId="0" applyFont="1" applyFill="1" applyBorder="1" applyAlignment="1">
      <alignment horizontal="right" vertical="center"/>
    </xf>
    <xf numFmtId="3" fontId="53" fillId="45" borderId="11" xfId="68" applyNumberFormat="1" applyFont="1" applyFill="1" applyBorder="1" applyAlignment="1">
      <alignment vertical="center"/>
    </xf>
    <xf numFmtId="0" fontId="53" fillId="45" borderId="11" xfId="68" applyFont="1" applyFill="1" applyBorder="1" applyAlignment="1">
      <alignment vertical="center"/>
    </xf>
    <xf numFmtId="164" fontId="53" fillId="45" borderId="11" xfId="68" applyNumberFormat="1" applyFont="1" applyFill="1" applyBorder="1" applyAlignment="1">
      <alignment vertical="center"/>
    </xf>
    <xf numFmtId="0" fontId="53" fillId="45" borderId="12" xfId="0" applyFont="1" applyFill="1" applyBorder="1" applyAlignment="1">
      <alignment horizontal="right" vertical="center"/>
    </xf>
    <xf numFmtId="3" fontId="53" fillId="45" borderId="12" xfId="57" applyNumberFormat="1" applyFont="1" applyFill="1" applyBorder="1" applyAlignment="1">
      <alignment vertical="center"/>
    </xf>
    <xf numFmtId="0" fontId="53" fillId="45" borderId="12" xfId="57" applyFont="1" applyFill="1" applyBorder="1" applyAlignment="1">
      <alignment vertical="center"/>
    </xf>
    <xf numFmtId="0" fontId="63" fillId="0" borderId="11" xfId="0" applyFont="1" applyFill="1" applyBorder="1" applyAlignment="1">
      <alignment horizontal="right"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49" fontId="78" fillId="46" borderId="11" xfId="0" applyNumberFormat="1" applyFont="1" applyFill="1" applyBorder="1" applyAlignment="1">
      <alignment horizontal="right" vertical="center"/>
    </xf>
    <xf numFmtId="3" fontId="78" fillId="46" borderId="11" xfId="0" applyNumberFormat="1" applyFont="1" applyFill="1" applyBorder="1" applyAlignment="1">
      <alignment horizontal="right" vertical="center"/>
    </xf>
    <xf numFmtId="164" fontId="78" fillId="46" borderId="11" xfId="0" applyNumberFormat="1" applyFont="1" applyFill="1" applyBorder="1" applyAlignment="1">
      <alignment horizontal="right" vertical="center"/>
    </xf>
    <xf numFmtId="164" fontId="78" fillId="46" borderId="11" xfId="0" applyNumberFormat="1" applyFont="1" applyFill="1" applyBorder="1" applyAlignment="1">
      <alignment horizontal="center" vertical="center" wrapText="1"/>
    </xf>
    <xf numFmtId="0" fontId="66" fillId="47" borderId="11" xfId="35" applyFont="1" applyFill="1" applyBorder="1" applyAlignment="1">
      <alignment vertical="center" wrapText="1"/>
    </xf>
    <xf numFmtId="0" fontId="67" fillId="47" borderId="19" xfId="36" applyFont="1" applyFill="1" applyBorder="1" applyAlignment="1">
      <alignment horizontal="left" vertical="center" wrapText="1"/>
    </xf>
    <xf numFmtId="0" fontId="67" fillId="47" borderId="18" xfId="36" applyFont="1" applyFill="1" applyBorder="1" applyAlignment="1">
      <alignment horizontal="left" vertical="center" wrapText="1"/>
    </xf>
    <xf numFmtId="0" fontId="67" fillId="47" borderId="11" xfId="65" applyFont="1" applyFill="1" applyBorder="1" applyAlignment="1">
      <alignment horizontal="right" vertical="center" wrapText="1"/>
    </xf>
    <xf numFmtId="0" fontId="68" fillId="0" borderId="13" xfId="0" applyFont="1" applyFill="1" applyBorder="1" applyAlignment="1">
      <alignment horizontal="left"/>
    </xf>
    <xf numFmtId="49" fontId="77" fillId="34" borderId="11" xfId="0" applyNumberFormat="1" applyFont="1" applyFill="1" applyBorder="1" applyAlignment="1">
      <alignment horizontal="center" vertical="center"/>
    </xf>
    <xf numFmtId="49" fontId="53" fillId="34" borderId="11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ngolo tabella pivot" xfId="33"/>
    <cellStyle name="Calcolo" xfId="34"/>
    <cellStyle name="Campo tabella pivot" xfId="35"/>
    <cellStyle name="Categoria tabella pivot" xfId="36"/>
    <cellStyle name="Cella collegata" xfId="37"/>
    <cellStyle name="Cella da controllare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Heading" xfId="45"/>
    <cellStyle name="Heading1" xfId="46"/>
    <cellStyle name="Input" xfId="47"/>
    <cellStyle name="Comma" xfId="48"/>
    <cellStyle name="Comma [0]" xfId="49"/>
    <cellStyle name="Neutrale" xfId="50"/>
    <cellStyle name="Normale 2" xfId="51"/>
    <cellStyle name="Nota" xfId="52"/>
    <cellStyle name="Output" xfId="53"/>
    <cellStyle name="Percent" xfId="54"/>
    <cellStyle name="Result" xfId="55"/>
    <cellStyle name="Result2" xfId="56"/>
    <cellStyle name="Risultato tabella pivo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itolo tabella pivot" xfId="65"/>
    <cellStyle name="Totale" xfId="66"/>
    <cellStyle name="Valore non valido" xfId="67"/>
    <cellStyle name="Valore tabella pivot" xfId="68"/>
    <cellStyle name="Valore valido" xfId="69"/>
    <cellStyle name="Currency" xfId="70"/>
    <cellStyle name="Currency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5"/>
  <sheetViews>
    <sheetView zoomScalePageLayoutView="0" workbookViewId="0" topLeftCell="A1">
      <selection activeCell="N20" sqref="N20"/>
    </sheetView>
  </sheetViews>
  <sheetFormatPr defaultColWidth="10.796875" defaultRowHeight="14.25"/>
  <cols>
    <col min="1" max="1" width="26.8984375" style="0" customWidth="1"/>
    <col min="2" max="2" width="7.19921875" style="0" customWidth="1"/>
    <col min="3" max="5" width="6.19921875" style="0" customWidth="1"/>
    <col min="6" max="6" width="7.09765625" style="0" customWidth="1"/>
    <col min="7" max="7" width="6.19921875" style="0" customWidth="1"/>
    <col min="8" max="8" width="6.69921875" style="0" customWidth="1"/>
    <col min="9" max="11" width="6.19921875" style="0" customWidth="1"/>
    <col min="12" max="12" width="8" style="0" customWidth="1"/>
    <col min="13" max="14" width="6.3984375" style="0" customWidth="1"/>
    <col min="15" max="15" width="17.5" style="0" customWidth="1"/>
    <col min="16" max="20" width="6.3984375" style="0" customWidth="1"/>
    <col min="21" max="21" width="5.19921875" style="0" customWidth="1"/>
    <col min="22" max="23" width="9.8984375" style="0" customWidth="1"/>
    <col min="24" max="24" width="8" style="0" customWidth="1"/>
    <col min="25" max="25" width="8.19921875" style="0" customWidth="1"/>
    <col min="26" max="26" width="8.8984375" style="0" customWidth="1"/>
    <col min="27" max="16384" width="10.69921875" style="0" customWidth="1"/>
  </cols>
  <sheetData>
    <row r="1" spans="1:11" ht="25.5">
      <c r="A1" s="223" t="s">
        <v>65</v>
      </c>
      <c r="B1" s="224" t="s">
        <v>15</v>
      </c>
      <c r="C1" s="225" t="s">
        <v>16</v>
      </c>
      <c r="D1" s="225" t="s">
        <v>17</v>
      </c>
      <c r="E1" s="225" t="s">
        <v>18</v>
      </c>
      <c r="F1" s="225" t="s">
        <v>19</v>
      </c>
      <c r="G1" s="225" t="s">
        <v>20</v>
      </c>
      <c r="H1" s="225" t="s">
        <v>21</v>
      </c>
      <c r="I1" s="225" t="s">
        <v>22</v>
      </c>
      <c r="J1" s="225" t="s">
        <v>23</v>
      </c>
      <c r="K1" s="226" t="s">
        <v>24</v>
      </c>
    </row>
    <row r="2" spans="1:11" ht="14.25">
      <c r="A2" s="12" t="s">
        <v>25</v>
      </c>
      <c r="B2" s="13">
        <v>160</v>
      </c>
      <c r="C2" s="13">
        <v>121</v>
      </c>
      <c r="D2" s="13">
        <v>61</v>
      </c>
      <c r="E2" s="13">
        <v>146</v>
      </c>
      <c r="F2" s="13">
        <v>59</v>
      </c>
      <c r="G2" s="13">
        <v>161</v>
      </c>
      <c r="H2" s="13">
        <v>107</v>
      </c>
      <c r="I2" s="13">
        <v>97</v>
      </c>
      <c r="J2" s="13">
        <v>70</v>
      </c>
      <c r="K2" s="14">
        <f>SUM(B2:J2)</f>
        <v>982</v>
      </c>
    </row>
    <row r="3" spans="1:11" ht="14.25">
      <c r="A3" s="15" t="s">
        <v>26</v>
      </c>
      <c r="B3" s="6">
        <v>18</v>
      </c>
      <c r="C3" s="6">
        <v>10</v>
      </c>
      <c r="D3" s="6">
        <v>5</v>
      </c>
      <c r="E3" s="6">
        <v>6</v>
      </c>
      <c r="F3" s="6">
        <v>4</v>
      </c>
      <c r="G3" s="16">
        <v>9</v>
      </c>
      <c r="H3" s="6">
        <v>6</v>
      </c>
      <c r="I3" s="6">
        <v>4</v>
      </c>
      <c r="J3" s="6">
        <v>7</v>
      </c>
      <c r="K3" s="17">
        <f>SUM(B3:J3)</f>
        <v>69</v>
      </c>
    </row>
    <row r="4" spans="1:11" ht="14.25">
      <c r="A4" s="18" t="s">
        <v>27</v>
      </c>
      <c r="B4" s="19">
        <f aca="true" t="shared" si="0" ref="B4:K4">SUM(B2:B3)</f>
        <v>178</v>
      </c>
      <c r="C4" s="19">
        <f t="shared" si="0"/>
        <v>131</v>
      </c>
      <c r="D4" s="19">
        <f t="shared" si="0"/>
        <v>66</v>
      </c>
      <c r="E4" s="19">
        <f t="shared" si="0"/>
        <v>152</v>
      </c>
      <c r="F4" s="19">
        <f t="shared" si="0"/>
        <v>63</v>
      </c>
      <c r="G4" s="19">
        <f t="shared" si="0"/>
        <v>170</v>
      </c>
      <c r="H4" s="19">
        <f t="shared" si="0"/>
        <v>113</v>
      </c>
      <c r="I4" s="19">
        <f t="shared" si="0"/>
        <v>101</v>
      </c>
      <c r="J4" s="19">
        <f t="shared" si="0"/>
        <v>77</v>
      </c>
      <c r="K4" s="20">
        <f t="shared" si="0"/>
        <v>1051</v>
      </c>
    </row>
    <row r="5" spans="1:11" ht="14.25">
      <c r="A5" s="15" t="s">
        <v>28</v>
      </c>
      <c r="B5" s="21"/>
      <c r="C5" s="6">
        <v>2</v>
      </c>
      <c r="D5" s="6">
        <v>8</v>
      </c>
      <c r="E5" s="6">
        <v>1</v>
      </c>
      <c r="F5" s="21"/>
      <c r="G5" s="21"/>
      <c r="H5" s="6">
        <v>2</v>
      </c>
      <c r="I5" s="6"/>
      <c r="J5" s="6">
        <v>3</v>
      </c>
      <c r="K5" s="17">
        <f>SUM(B5:J5)</f>
        <v>16</v>
      </c>
    </row>
    <row r="6" spans="1:11" ht="14.25">
      <c r="A6" s="15" t="s">
        <v>29</v>
      </c>
      <c r="B6" s="6">
        <v>458</v>
      </c>
      <c r="C6" s="6">
        <v>561</v>
      </c>
      <c r="D6" s="6">
        <v>267</v>
      </c>
      <c r="E6" s="6">
        <v>416</v>
      </c>
      <c r="F6" s="6">
        <v>399</v>
      </c>
      <c r="G6" s="6">
        <v>633</v>
      </c>
      <c r="H6" s="6">
        <v>192</v>
      </c>
      <c r="I6" s="6">
        <v>369</v>
      </c>
      <c r="J6" s="6">
        <v>164</v>
      </c>
      <c r="K6" s="17">
        <f>SUM(B6:J6)</f>
        <v>3459</v>
      </c>
    </row>
    <row r="7" spans="1:11" ht="14.25">
      <c r="A7" s="15" t="s">
        <v>30</v>
      </c>
      <c r="B7" s="6">
        <v>79</v>
      </c>
      <c r="C7" s="6">
        <v>61</v>
      </c>
      <c r="D7" s="6">
        <v>20</v>
      </c>
      <c r="E7" s="6">
        <v>81</v>
      </c>
      <c r="F7" s="6">
        <v>57</v>
      </c>
      <c r="G7" s="6">
        <v>65</v>
      </c>
      <c r="H7" s="6">
        <v>38</v>
      </c>
      <c r="I7" s="6">
        <v>63</v>
      </c>
      <c r="J7" s="6">
        <v>40</v>
      </c>
      <c r="K7" s="17">
        <f>SUM(B7:J7)</f>
        <v>504</v>
      </c>
    </row>
    <row r="8" spans="1:11" ht="14.25">
      <c r="A8" s="15" t="s">
        <v>31</v>
      </c>
      <c r="B8" s="6"/>
      <c r="C8" s="6">
        <v>1</v>
      </c>
      <c r="D8" s="6">
        <v>2</v>
      </c>
      <c r="E8" s="6"/>
      <c r="F8" s="6"/>
      <c r="G8" s="6">
        <v>1</v>
      </c>
      <c r="H8" s="6"/>
      <c r="I8" s="6"/>
      <c r="J8" s="6"/>
      <c r="K8" s="17">
        <f>SUM(B8:J8)</f>
        <v>4</v>
      </c>
    </row>
    <row r="9" spans="1:11" ht="14.25">
      <c r="A9" s="22" t="s">
        <v>32</v>
      </c>
      <c r="B9" s="23">
        <f aca="true" t="shared" si="1" ref="B9:J9">SUM(B5:B8)</f>
        <v>537</v>
      </c>
      <c r="C9" s="23">
        <f t="shared" si="1"/>
        <v>625</v>
      </c>
      <c r="D9" s="23">
        <f t="shared" si="1"/>
        <v>297</v>
      </c>
      <c r="E9" s="23">
        <f t="shared" si="1"/>
        <v>498</v>
      </c>
      <c r="F9" s="23">
        <f t="shared" si="1"/>
        <v>456</v>
      </c>
      <c r="G9" s="23">
        <f t="shared" si="1"/>
        <v>699</v>
      </c>
      <c r="H9" s="23">
        <f t="shared" si="1"/>
        <v>232</v>
      </c>
      <c r="I9" s="23">
        <f t="shared" si="1"/>
        <v>432</v>
      </c>
      <c r="J9" s="23">
        <f t="shared" si="1"/>
        <v>207</v>
      </c>
      <c r="K9" s="24">
        <f>SUM(B9:J9)</f>
        <v>3983</v>
      </c>
    </row>
    <row r="10" spans="1:11" ht="14.25">
      <c r="A10" s="25" t="s">
        <v>33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14.25">
      <c r="A11" s="28" t="s">
        <v>34</v>
      </c>
      <c r="B11" s="29">
        <v>116</v>
      </c>
      <c r="C11" s="29">
        <v>147</v>
      </c>
      <c r="D11" s="29">
        <v>13</v>
      </c>
      <c r="E11" s="29">
        <v>72</v>
      </c>
      <c r="F11" s="29">
        <v>131</v>
      </c>
      <c r="G11" s="29">
        <v>140</v>
      </c>
      <c r="H11" s="29">
        <v>22</v>
      </c>
      <c r="I11" s="29">
        <v>74</v>
      </c>
      <c r="J11" s="29">
        <v>50</v>
      </c>
      <c r="K11" s="30">
        <f>SUM(B11:J11)</f>
        <v>765</v>
      </c>
    </row>
    <row r="12" spans="1:11" ht="14.25">
      <c r="A12" s="31" t="s">
        <v>35</v>
      </c>
      <c r="B12" s="29">
        <v>17</v>
      </c>
      <c r="C12" s="29">
        <v>7</v>
      </c>
      <c r="D12" s="29">
        <v>2</v>
      </c>
      <c r="E12" s="29">
        <v>8</v>
      </c>
      <c r="F12" s="29">
        <v>26</v>
      </c>
      <c r="G12" s="29">
        <v>20</v>
      </c>
      <c r="H12" s="29">
        <v>12</v>
      </c>
      <c r="I12" s="29">
        <v>40</v>
      </c>
      <c r="J12" s="29">
        <v>10</v>
      </c>
      <c r="K12" s="32">
        <f>SUM(B12:J12)</f>
        <v>142</v>
      </c>
    </row>
    <row r="13" spans="1:11" ht="14.25">
      <c r="A13" s="28" t="s">
        <v>36</v>
      </c>
      <c r="B13" s="29">
        <v>66</v>
      </c>
      <c r="C13" s="29">
        <v>64</v>
      </c>
      <c r="D13" s="29">
        <v>11</v>
      </c>
      <c r="E13" s="29">
        <v>119</v>
      </c>
      <c r="F13" s="29">
        <v>58</v>
      </c>
      <c r="G13" s="29">
        <v>210</v>
      </c>
      <c r="H13" s="29">
        <v>18</v>
      </c>
      <c r="I13" s="29">
        <v>145</v>
      </c>
      <c r="J13" s="29">
        <v>27</v>
      </c>
      <c r="K13" s="30">
        <f>SUM(B13:J13)</f>
        <v>718</v>
      </c>
    </row>
    <row r="14" spans="1:12" ht="14.25">
      <c r="A14" s="33" t="s">
        <v>24</v>
      </c>
      <c r="B14" s="34">
        <f>B4+B9</f>
        <v>715</v>
      </c>
      <c r="C14" s="34">
        <f aca="true" t="shared" si="2" ref="C14:K14">SUM(C9,C4)</f>
        <v>756</v>
      </c>
      <c r="D14" s="34">
        <f t="shared" si="2"/>
        <v>363</v>
      </c>
      <c r="E14" s="34">
        <f t="shared" si="2"/>
        <v>650</v>
      </c>
      <c r="F14" s="34">
        <f t="shared" si="2"/>
        <v>519</v>
      </c>
      <c r="G14" s="34">
        <f t="shared" si="2"/>
        <v>869</v>
      </c>
      <c r="H14" s="34">
        <f t="shared" si="2"/>
        <v>345</v>
      </c>
      <c r="I14" s="34">
        <f t="shared" si="2"/>
        <v>533</v>
      </c>
      <c r="J14" s="34">
        <f t="shared" si="2"/>
        <v>284</v>
      </c>
      <c r="K14" s="9">
        <f t="shared" si="2"/>
        <v>5034</v>
      </c>
      <c r="L14" s="35">
        <f>SUM(B14,C14,D14,E14,F14,G14,H14,I14,J14)</f>
        <v>5034</v>
      </c>
    </row>
    <row r="17" spans="1:18" s="11" customFormat="1" ht="26.25" customHeight="1">
      <c r="A17" s="36" t="s">
        <v>66</v>
      </c>
      <c r="B17" s="37" t="s">
        <v>15</v>
      </c>
      <c r="C17" s="38" t="s">
        <v>16</v>
      </c>
      <c r="D17" s="38" t="s">
        <v>17</v>
      </c>
      <c r="E17" s="38" t="s">
        <v>18</v>
      </c>
      <c r="F17" s="38" t="s">
        <v>19</v>
      </c>
      <c r="G17" s="38" t="s">
        <v>20</v>
      </c>
      <c r="H17" s="38" t="s">
        <v>21</v>
      </c>
      <c r="I17" s="38" t="s">
        <v>22</v>
      </c>
      <c r="J17" s="38" t="s">
        <v>23</v>
      </c>
      <c r="K17" s="39" t="s">
        <v>24</v>
      </c>
      <c r="M17"/>
      <c r="N17"/>
      <c r="O17"/>
      <c r="P17"/>
      <c r="Q17"/>
      <c r="R17"/>
    </row>
    <row r="18" spans="1:11" ht="14.25">
      <c r="A18" s="12" t="s">
        <v>25</v>
      </c>
      <c r="B18" s="13">
        <v>156</v>
      </c>
      <c r="C18" s="13">
        <v>114</v>
      </c>
      <c r="D18" s="13">
        <v>63</v>
      </c>
      <c r="E18" s="13">
        <v>134</v>
      </c>
      <c r="F18" s="13">
        <v>52</v>
      </c>
      <c r="G18" s="13">
        <v>148</v>
      </c>
      <c r="H18" s="13">
        <v>105</v>
      </c>
      <c r="I18" s="13">
        <v>93</v>
      </c>
      <c r="J18" s="13">
        <v>67</v>
      </c>
      <c r="K18" s="14">
        <f>SUM(B18:J18)</f>
        <v>932</v>
      </c>
    </row>
    <row r="19" spans="1:11" ht="14.25">
      <c r="A19" s="15" t="s">
        <v>26</v>
      </c>
      <c r="B19" s="6">
        <v>15</v>
      </c>
      <c r="C19" s="6">
        <v>10</v>
      </c>
      <c r="D19" s="6">
        <v>3</v>
      </c>
      <c r="E19" s="6">
        <v>5</v>
      </c>
      <c r="F19" s="6">
        <v>4</v>
      </c>
      <c r="G19" s="16">
        <v>4</v>
      </c>
      <c r="H19" s="6">
        <v>5</v>
      </c>
      <c r="I19" s="6">
        <v>3</v>
      </c>
      <c r="J19" s="6">
        <v>5</v>
      </c>
      <c r="K19" s="17">
        <v>54</v>
      </c>
    </row>
    <row r="20" spans="1:11" ht="14.25">
      <c r="A20" s="18" t="s">
        <v>27</v>
      </c>
      <c r="B20" s="19">
        <f aca="true" t="shared" si="3" ref="B20:K20">SUM(B18:B19)</f>
        <v>171</v>
      </c>
      <c r="C20" s="19">
        <f t="shared" si="3"/>
        <v>124</v>
      </c>
      <c r="D20" s="19">
        <f t="shared" si="3"/>
        <v>66</v>
      </c>
      <c r="E20" s="19">
        <f t="shared" si="3"/>
        <v>139</v>
      </c>
      <c r="F20" s="19">
        <f t="shared" si="3"/>
        <v>56</v>
      </c>
      <c r="G20" s="19">
        <f t="shared" si="3"/>
        <v>152</v>
      </c>
      <c r="H20" s="19">
        <f t="shared" si="3"/>
        <v>110</v>
      </c>
      <c r="I20" s="19">
        <f t="shared" si="3"/>
        <v>96</v>
      </c>
      <c r="J20" s="19">
        <f t="shared" si="3"/>
        <v>72</v>
      </c>
      <c r="K20" s="20">
        <f t="shared" si="3"/>
        <v>986</v>
      </c>
    </row>
    <row r="21" spans="1:11" ht="14.25">
      <c r="A21" s="15" t="s">
        <v>28</v>
      </c>
      <c r="B21" s="21"/>
      <c r="C21" s="6">
        <v>2</v>
      </c>
      <c r="D21" s="6">
        <v>7</v>
      </c>
      <c r="E21" s="6">
        <v>1</v>
      </c>
      <c r="F21" s="21"/>
      <c r="G21" s="21"/>
      <c r="H21" s="6">
        <v>2</v>
      </c>
      <c r="I21" s="6"/>
      <c r="J21" s="6">
        <v>4</v>
      </c>
      <c r="K21" s="17">
        <f>SUM(B21:J21)</f>
        <v>16</v>
      </c>
    </row>
    <row r="22" spans="1:11" ht="14.25">
      <c r="A22" s="15" t="s">
        <v>29</v>
      </c>
      <c r="B22" s="6">
        <v>431</v>
      </c>
      <c r="C22" s="6">
        <v>549</v>
      </c>
      <c r="D22" s="6">
        <v>244</v>
      </c>
      <c r="E22" s="6">
        <v>399</v>
      </c>
      <c r="F22" s="6">
        <v>374</v>
      </c>
      <c r="G22" s="6">
        <v>610</v>
      </c>
      <c r="H22" s="6">
        <v>174</v>
      </c>
      <c r="I22" s="6">
        <v>367</v>
      </c>
      <c r="J22" s="6">
        <v>154</v>
      </c>
      <c r="K22" s="17">
        <f>SUM(B22:J22)</f>
        <v>3302</v>
      </c>
    </row>
    <row r="23" spans="1:11" ht="14.25">
      <c r="A23" s="15" t="s">
        <v>30</v>
      </c>
      <c r="B23" s="6">
        <v>76</v>
      </c>
      <c r="C23" s="6">
        <v>53</v>
      </c>
      <c r="D23" s="6">
        <v>18</v>
      </c>
      <c r="E23" s="6">
        <v>78</v>
      </c>
      <c r="F23" s="6">
        <v>52</v>
      </c>
      <c r="G23" s="6">
        <v>59</v>
      </c>
      <c r="H23" s="6">
        <v>36</v>
      </c>
      <c r="I23" s="6">
        <v>55</v>
      </c>
      <c r="J23" s="6">
        <v>38</v>
      </c>
      <c r="K23" s="17">
        <f>SUM(B23:J23)</f>
        <v>465</v>
      </c>
    </row>
    <row r="24" spans="1:11" ht="14.25">
      <c r="A24" s="15" t="s">
        <v>31</v>
      </c>
      <c r="B24" s="6"/>
      <c r="C24" s="6">
        <v>1</v>
      </c>
      <c r="D24" s="6">
        <v>1</v>
      </c>
      <c r="E24" s="6"/>
      <c r="F24" s="6"/>
      <c r="G24" s="6">
        <v>1</v>
      </c>
      <c r="H24" s="6"/>
      <c r="I24" s="6"/>
      <c r="J24" s="6"/>
      <c r="K24" s="17">
        <v>3</v>
      </c>
    </row>
    <row r="25" spans="1:11" ht="14.25">
      <c r="A25" s="22" t="s">
        <v>32</v>
      </c>
      <c r="B25" s="23">
        <f aca="true" t="shared" si="4" ref="B25:J25">SUM(B21:B24)</f>
        <v>507</v>
      </c>
      <c r="C25" s="23">
        <f t="shared" si="4"/>
        <v>605</v>
      </c>
      <c r="D25" s="23">
        <f t="shared" si="4"/>
        <v>270</v>
      </c>
      <c r="E25" s="23">
        <f t="shared" si="4"/>
        <v>478</v>
      </c>
      <c r="F25" s="23">
        <f t="shared" si="4"/>
        <v>426</v>
      </c>
      <c r="G25" s="23">
        <f t="shared" si="4"/>
        <v>670</v>
      </c>
      <c r="H25" s="23">
        <f t="shared" si="4"/>
        <v>212</v>
      </c>
      <c r="I25" s="23">
        <f t="shared" si="4"/>
        <v>422</v>
      </c>
      <c r="J25" s="23">
        <f t="shared" si="4"/>
        <v>196</v>
      </c>
      <c r="K25" s="24">
        <f>SUM(B25:J25)</f>
        <v>3786</v>
      </c>
    </row>
    <row r="26" spans="1:11" ht="14.25">
      <c r="A26" s="25" t="s">
        <v>33</v>
      </c>
      <c r="B26" s="26"/>
      <c r="C26" s="26"/>
      <c r="D26" s="26"/>
      <c r="E26" s="26"/>
      <c r="F26" s="26"/>
      <c r="G26" s="26"/>
      <c r="H26" s="26"/>
      <c r="I26" s="26"/>
      <c r="J26" s="26"/>
      <c r="K26" s="27"/>
    </row>
    <row r="27" spans="1:11" ht="14.25">
      <c r="A27" s="28" t="s">
        <v>34</v>
      </c>
      <c r="B27" s="29">
        <v>115</v>
      </c>
      <c r="C27" s="29">
        <v>143</v>
      </c>
      <c r="D27" s="29">
        <v>13</v>
      </c>
      <c r="E27" s="29">
        <v>79</v>
      </c>
      <c r="F27" s="29">
        <v>124</v>
      </c>
      <c r="G27" s="29">
        <v>137</v>
      </c>
      <c r="H27" s="29">
        <v>23</v>
      </c>
      <c r="I27" s="29">
        <v>70</v>
      </c>
      <c r="J27" s="29">
        <v>50</v>
      </c>
      <c r="K27" s="30">
        <f>SUM(B27:J27)</f>
        <v>754</v>
      </c>
    </row>
    <row r="28" spans="1:11" ht="14.25">
      <c r="A28" s="31" t="s">
        <v>35</v>
      </c>
      <c r="B28" s="29">
        <v>17</v>
      </c>
      <c r="C28" s="29">
        <v>7</v>
      </c>
      <c r="D28" s="29">
        <v>2</v>
      </c>
      <c r="E28" s="29">
        <v>9</v>
      </c>
      <c r="F28" s="29">
        <v>21</v>
      </c>
      <c r="G28" s="29">
        <v>23</v>
      </c>
      <c r="H28" s="29">
        <v>10</v>
      </c>
      <c r="I28" s="29">
        <v>35</v>
      </c>
      <c r="J28" s="29">
        <v>11</v>
      </c>
      <c r="K28" s="32">
        <f>SUM(B28:J28)</f>
        <v>135</v>
      </c>
    </row>
    <row r="29" spans="1:11" ht="14.25">
      <c r="A29" s="28" t="s">
        <v>36</v>
      </c>
      <c r="B29" s="29">
        <v>81</v>
      </c>
      <c r="C29" s="29">
        <v>105</v>
      </c>
      <c r="D29" s="29">
        <v>12</v>
      </c>
      <c r="E29" s="29">
        <v>127</v>
      </c>
      <c r="F29" s="29">
        <v>87</v>
      </c>
      <c r="G29" s="29">
        <v>223</v>
      </c>
      <c r="H29" s="29">
        <v>19</v>
      </c>
      <c r="I29" s="29">
        <v>150</v>
      </c>
      <c r="J29" s="29">
        <v>43</v>
      </c>
      <c r="K29" s="30">
        <f>SUM(B29:J29)</f>
        <v>847</v>
      </c>
    </row>
    <row r="30" spans="1:12" ht="14.25">
      <c r="A30" s="33" t="s">
        <v>24</v>
      </c>
      <c r="B30" s="34">
        <f>B20+B25</f>
        <v>678</v>
      </c>
      <c r="C30" s="34">
        <f aca="true" t="shared" si="5" ref="C30:K30">SUM(C25,C20)</f>
        <v>729</v>
      </c>
      <c r="D30" s="34">
        <f t="shared" si="5"/>
        <v>336</v>
      </c>
      <c r="E30" s="34">
        <f t="shared" si="5"/>
        <v>617</v>
      </c>
      <c r="F30" s="34">
        <f t="shared" si="5"/>
        <v>482</v>
      </c>
      <c r="G30" s="34">
        <f t="shared" si="5"/>
        <v>822</v>
      </c>
      <c r="H30" s="34">
        <f t="shared" si="5"/>
        <v>322</v>
      </c>
      <c r="I30" s="34">
        <f t="shared" si="5"/>
        <v>518</v>
      </c>
      <c r="J30" s="34">
        <f t="shared" si="5"/>
        <v>268</v>
      </c>
      <c r="K30" s="9">
        <f t="shared" si="5"/>
        <v>4772</v>
      </c>
      <c r="L30" s="35">
        <f>SUM(B30,C30,D30,E30,F30,G30,H30,I30,J30)</f>
        <v>4772</v>
      </c>
    </row>
    <row r="31" spans="1:11" ht="14.25">
      <c r="A31" s="227" t="s">
        <v>37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</row>
    <row r="32" spans="1:11" ht="14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2" ht="24">
      <c r="A33" s="41" t="s">
        <v>38</v>
      </c>
      <c r="B33" s="42" t="s">
        <v>15</v>
      </c>
      <c r="C33" s="42" t="s">
        <v>16</v>
      </c>
      <c r="D33" s="42" t="s">
        <v>17</v>
      </c>
      <c r="E33" s="42" t="s">
        <v>18</v>
      </c>
      <c r="F33" s="42" t="s">
        <v>19</v>
      </c>
      <c r="G33" s="42" t="s">
        <v>20</v>
      </c>
      <c r="H33" s="42" t="s">
        <v>21</v>
      </c>
      <c r="I33" s="42" t="s">
        <v>22</v>
      </c>
      <c r="J33" s="42" t="s">
        <v>23</v>
      </c>
      <c r="K33" s="42" t="s">
        <v>24</v>
      </c>
      <c r="L33" s="43"/>
    </row>
    <row r="34" spans="1:11" ht="14.25">
      <c r="A34" s="44" t="s">
        <v>25</v>
      </c>
      <c r="B34" s="45">
        <v>150</v>
      </c>
      <c r="C34" s="6">
        <v>110</v>
      </c>
      <c r="D34" s="6">
        <v>57</v>
      </c>
      <c r="E34" s="6">
        <v>128</v>
      </c>
      <c r="F34" s="6">
        <v>50</v>
      </c>
      <c r="G34" s="6">
        <v>139</v>
      </c>
      <c r="H34" s="6">
        <v>108</v>
      </c>
      <c r="I34" s="6">
        <v>92</v>
      </c>
      <c r="J34" s="6">
        <v>66</v>
      </c>
      <c r="K34" s="17">
        <v>900</v>
      </c>
    </row>
    <row r="35" spans="1:11" ht="14.25">
      <c r="A35" s="44" t="s">
        <v>26</v>
      </c>
      <c r="B35" s="45">
        <v>13</v>
      </c>
      <c r="C35" s="6">
        <v>8</v>
      </c>
      <c r="D35" s="6">
        <v>5</v>
      </c>
      <c r="E35" s="6">
        <v>7</v>
      </c>
      <c r="F35" s="6">
        <v>5</v>
      </c>
      <c r="G35" s="16">
        <v>5</v>
      </c>
      <c r="H35" s="6">
        <v>5</v>
      </c>
      <c r="I35" s="6">
        <v>2</v>
      </c>
      <c r="J35" s="6">
        <v>3</v>
      </c>
      <c r="K35" s="17">
        <v>53</v>
      </c>
    </row>
    <row r="36" spans="1:11" ht="14.25">
      <c r="A36" s="46" t="s">
        <v>27</v>
      </c>
      <c r="B36" s="47">
        <f aca="true" t="shared" si="6" ref="B36:K36">SUM(B34:B35)</f>
        <v>163</v>
      </c>
      <c r="C36" s="19">
        <f t="shared" si="6"/>
        <v>118</v>
      </c>
      <c r="D36" s="19">
        <f t="shared" si="6"/>
        <v>62</v>
      </c>
      <c r="E36" s="19">
        <f t="shared" si="6"/>
        <v>135</v>
      </c>
      <c r="F36" s="19">
        <f t="shared" si="6"/>
        <v>55</v>
      </c>
      <c r="G36" s="19">
        <f t="shared" si="6"/>
        <v>144</v>
      </c>
      <c r="H36" s="19">
        <f t="shared" si="6"/>
        <v>113</v>
      </c>
      <c r="I36" s="19">
        <f t="shared" si="6"/>
        <v>94</v>
      </c>
      <c r="J36" s="19">
        <f t="shared" si="6"/>
        <v>69</v>
      </c>
      <c r="K36" s="20">
        <f t="shared" si="6"/>
        <v>953</v>
      </c>
    </row>
    <row r="37" spans="1:11" ht="14.25">
      <c r="A37" s="44" t="s">
        <v>39</v>
      </c>
      <c r="B37" s="48"/>
      <c r="C37" s="6">
        <v>2</v>
      </c>
      <c r="D37" s="6">
        <v>7</v>
      </c>
      <c r="E37" s="21"/>
      <c r="F37" s="21"/>
      <c r="G37" s="21"/>
      <c r="H37" s="6">
        <v>2</v>
      </c>
      <c r="I37" s="6"/>
      <c r="J37" s="6">
        <v>3</v>
      </c>
      <c r="K37" s="17">
        <f>SUM(B37:J37)</f>
        <v>14</v>
      </c>
    </row>
    <row r="38" spans="1:11" ht="14.25">
      <c r="A38" s="44" t="s">
        <v>29</v>
      </c>
      <c r="B38" s="45">
        <v>352</v>
      </c>
      <c r="C38" s="6">
        <v>528</v>
      </c>
      <c r="D38" s="6">
        <v>184</v>
      </c>
      <c r="E38" s="6">
        <v>380</v>
      </c>
      <c r="F38" s="6">
        <v>316</v>
      </c>
      <c r="G38" s="6">
        <v>453</v>
      </c>
      <c r="H38" s="6">
        <v>170</v>
      </c>
      <c r="I38" s="6">
        <v>350</v>
      </c>
      <c r="J38" s="6">
        <v>153</v>
      </c>
      <c r="K38" s="17">
        <f>SUM(B38:J38)</f>
        <v>2886</v>
      </c>
    </row>
    <row r="39" spans="1:11" ht="14.25">
      <c r="A39" s="44" t="s">
        <v>30</v>
      </c>
      <c r="B39" s="45">
        <v>53</v>
      </c>
      <c r="C39" s="6">
        <v>33</v>
      </c>
      <c r="D39" s="6">
        <v>10</v>
      </c>
      <c r="E39" s="6">
        <v>60</v>
      </c>
      <c r="F39" s="6">
        <v>39</v>
      </c>
      <c r="G39" s="6">
        <v>32</v>
      </c>
      <c r="H39" s="6">
        <v>26</v>
      </c>
      <c r="I39" s="6">
        <v>31</v>
      </c>
      <c r="J39" s="6">
        <v>25</v>
      </c>
      <c r="K39" s="17">
        <f>SUM(B39:J39)</f>
        <v>309</v>
      </c>
    </row>
    <row r="40" spans="1:11" ht="14.25">
      <c r="A40" s="44" t="s">
        <v>31</v>
      </c>
      <c r="B40" s="45">
        <v>1</v>
      </c>
      <c r="C40" s="6">
        <v>1</v>
      </c>
      <c r="D40" s="6">
        <v>1</v>
      </c>
      <c r="E40" s="6"/>
      <c r="F40" s="6"/>
      <c r="G40" s="6"/>
      <c r="H40" s="6"/>
      <c r="I40" s="6"/>
      <c r="J40" s="6"/>
      <c r="K40" s="17">
        <f>SUM(B40:J40)</f>
        <v>3</v>
      </c>
    </row>
    <row r="41" spans="1:11" ht="14.25">
      <c r="A41" s="49" t="s">
        <v>32</v>
      </c>
      <c r="B41" s="50">
        <f aca="true" t="shared" si="7" ref="B41:J41">SUM(B37:B40)</f>
        <v>406</v>
      </c>
      <c r="C41" s="51">
        <f t="shared" si="7"/>
        <v>564</v>
      </c>
      <c r="D41" s="51">
        <f t="shared" si="7"/>
        <v>202</v>
      </c>
      <c r="E41" s="51">
        <f t="shared" si="7"/>
        <v>440</v>
      </c>
      <c r="F41" s="51">
        <f t="shared" si="7"/>
        <v>355</v>
      </c>
      <c r="G41" s="51">
        <f t="shared" si="7"/>
        <v>485</v>
      </c>
      <c r="H41" s="51">
        <f t="shared" si="7"/>
        <v>198</v>
      </c>
      <c r="I41" s="51">
        <f t="shared" si="7"/>
        <v>381</v>
      </c>
      <c r="J41" s="51">
        <f t="shared" si="7"/>
        <v>181</v>
      </c>
      <c r="K41" s="52">
        <f>SUM(B41:J41)</f>
        <v>3212</v>
      </c>
    </row>
    <row r="42" spans="1:11" ht="14.25">
      <c r="A42" s="53" t="s">
        <v>33</v>
      </c>
      <c r="B42" s="54"/>
      <c r="C42" s="55"/>
      <c r="D42" s="55"/>
      <c r="E42" s="55"/>
      <c r="F42" s="55"/>
      <c r="G42" s="55"/>
      <c r="H42" s="55"/>
      <c r="I42" s="55"/>
      <c r="J42" s="26"/>
      <c r="K42" s="27"/>
    </row>
    <row r="43" spans="1:11" ht="14.25">
      <c r="A43" s="56" t="s">
        <v>34</v>
      </c>
      <c r="B43" s="57">
        <v>105</v>
      </c>
      <c r="C43" s="58">
        <v>139</v>
      </c>
      <c r="D43" s="58">
        <v>10</v>
      </c>
      <c r="E43" s="58">
        <v>61</v>
      </c>
      <c r="F43" s="58">
        <v>116</v>
      </c>
      <c r="G43" s="59">
        <v>107</v>
      </c>
      <c r="H43" s="58">
        <v>22</v>
      </c>
      <c r="I43" s="58">
        <v>67</v>
      </c>
      <c r="J43" s="29">
        <v>48</v>
      </c>
      <c r="K43" s="30">
        <f>SUM(B43:J43)</f>
        <v>675</v>
      </c>
    </row>
    <row r="44" spans="1:11" ht="14.25" customHeight="1">
      <c r="A44" s="60" t="s">
        <v>35</v>
      </c>
      <c r="B44" s="61">
        <v>15</v>
      </c>
      <c r="C44" s="62">
        <v>8</v>
      </c>
      <c r="D44" s="62">
        <v>2</v>
      </c>
      <c r="E44" s="62">
        <v>4</v>
      </c>
      <c r="F44" s="62">
        <v>23</v>
      </c>
      <c r="G44" s="62">
        <v>19</v>
      </c>
      <c r="H44" s="62">
        <v>10</v>
      </c>
      <c r="I44" s="62">
        <v>33</v>
      </c>
      <c r="J44" s="63">
        <v>10</v>
      </c>
      <c r="K44" s="64">
        <f>SUM(B44:J44)</f>
        <v>124</v>
      </c>
    </row>
    <row r="45" spans="1:11" ht="14.25">
      <c r="A45" s="60" t="s">
        <v>40</v>
      </c>
      <c r="B45" s="61"/>
      <c r="C45" s="62">
        <v>2</v>
      </c>
      <c r="D45" s="62">
        <v>7</v>
      </c>
      <c r="E45" s="62"/>
      <c r="F45" s="62"/>
      <c r="G45" s="62"/>
      <c r="H45" s="62">
        <v>2</v>
      </c>
      <c r="I45" s="62"/>
      <c r="J45" s="65">
        <v>3</v>
      </c>
      <c r="K45" s="66">
        <f>SUM(B45:J45)</f>
        <v>14</v>
      </c>
    </row>
    <row r="46" spans="1:11" ht="15">
      <c r="A46" s="67" t="s">
        <v>36</v>
      </c>
      <c r="B46" s="68">
        <v>40</v>
      </c>
      <c r="C46" s="69">
        <v>55</v>
      </c>
      <c r="D46" s="69">
        <v>12</v>
      </c>
      <c r="E46" s="69">
        <v>109</v>
      </c>
      <c r="F46" s="69">
        <v>42</v>
      </c>
      <c r="G46" s="69">
        <v>162</v>
      </c>
      <c r="H46" s="69">
        <v>15</v>
      </c>
      <c r="I46" s="69">
        <v>164</v>
      </c>
      <c r="J46" s="70">
        <v>29</v>
      </c>
      <c r="K46" s="30">
        <f>SUM(B46:J46)</f>
        <v>628</v>
      </c>
    </row>
    <row r="47" spans="1:11" ht="14.25">
      <c r="A47" s="71" t="s">
        <v>24</v>
      </c>
      <c r="B47" s="72">
        <f aca="true" t="shared" si="8" ref="B47:K47">B41+B36</f>
        <v>569</v>
      </c>
      <c r="C47" s="34">
        <f t="shared" si="8"/>
        <v>682</v>
      </c>
      <c r="D47" s="34">
        <f t="shared" si="8"/>
        <v>264</v>
      </c>
      <c r="E47" s="34">
        <f t="shared" si="8"/>
        <v>575</v>
      </c>
      <c r="F47" s="34">
        <f t="shared" si="8"/>
        <v>410</v>
      </c>
      <c r="G47" s="34">
        <f t="shared" si="8"/>
        <v>629</v>
      </c>
      <c r="H47" s="34">
        <f t="shared" si="8"/>
        <v>311</v>
      </c>
      <c r="I47" s="34">
        <f t="shared" si="8"/>
        <v>475</v>
      </c>
      <c r="J47" s="34">
        <f t="shared" si="8"/>
        <v>250</v>
      </c>
      <c r="K47" s="9">
        <f t="shared" si="8"/>
        <v>4165</v>
      </c>
    </row>
    <row r="48" ht="14.25">
      <c r="A48" s="73" t="s">
        <v>37</v>
      </c>
    </row>
    <row r="49" spans="4:6" ht="14.25">
      <c r="D49" s="74"/>
      <c r="E49" s="74"/>
      <c r="F49" s="74"/>
    </row>
    <row r="50" spans="1:11" s="10" customFormat="1" ht="24">
      <c r="A50" s="75" t="s">
        <v>41</v>
      </c>
      <c r="B50" s="76" t="s">
        <v>15</v>
      </c>
      <c r="C50" s="77" t="s">
        <v>16</v>
      </c>
      <c r="D50" s="77" t="s">
        <v>17</v>
      </c>
      <c r="E50" s="77" t="s">
        <v>18</v>
      </c>
      <c r="F50" s="77" t="s">
        <v>19</v>
      </c>
      <c r="G50" s="77" t="s">
        <v>20</v>
      </c>
      <c r="H50" s="77" t="s">
        <v>21</v>
      </c>
      <c r="I50" s="77" t="s">
        <v>22</v>
      </c>
      <c r="J50" s="77" t="s">
        <v>23</v>
      </c>
      <c r="K50" s="78" t="s">
        <v>24</v>
      </c>
    </row>
    <row r="51" spans="1:11" ht="14.25">
      <c r="A51" s="44" t="s">
        <v>25</v>
      </c>
      <c r="B51" s="45">
        <v>130</v>
      </c>
      <c r="C51" s="6">
        <v>103</v>
      </c>
      <c r="D51" s="6">
        <v>55</v>
      </c>
      <c r="E51" s="6">
        <v>126</v>
      </c>
      <c r="F51" s="6">
        <v>45</v>
      </c>
      <c r="G51" s="6">
        <v>111</v>
      </c>
      <c r="H51" s="6">
        <v>101</v>
      </c>
      <c r="I51" s="6">
        <v>78</v>
      </c>
      <c r="J51" s="6">
        <v>67</v>
      </c>
      <c r="K51" s="17">
        <v>816</v>
      </c>
    </row>
    <row r="52" spans="1:11" ht="14.25">
      <c r="A52" s="44" t="s">
        <v>26</v>
      </c>
      <c r="B52" s="45">
        <v>9</v>
      </c>
      <c r="C52" s="6">
        <v>8</v>
      </c>
      <c r="D52" s="6">
        <v>7</v>
      </c>
      <c r="E52" s="6">
        <v>5</v>
      </c>
      <c r="F52" s="6">
        <v>5</v>
      </c>
      <c r="G52" s="16">
        <v>6</v>
      </c>
      <c r="H52" s="6">
        <v>6</v>
      </c>
      <c r="I52" s="6">
        <v>4</v>
      </c>
      <c r="J52" s="6">
        <v>1</v>
      </c>
      <c r="K52" s="17">
        <v>51</v>
      </c>
    </row>
    <row r="53" spans="1:11" ht="14.25">
      <c r="A53" s="46" t="s">
        <v>27</v>
      </c>
      <c r="B53" s="47">
        <f aca="true" t="shared" si="9" ref="B53:K53">SUM(B51:B52)</f>
        <v>139</v>
      </c>
      <c r="C53" s="19">
        <f t="shared" si="9"/>
        <v>111</v>
      </c>
      <c r="D53" s="19">
        <f t="shared" si="9"/>
        <v>62</v>
      </c>
      <c r="E53" s="19">
        <f t="shared" si="9"/>
        <v>131</v>
      </c>
      <c r="F53" s="19">
        <f t="shared" si="9"/>
        <v>50</v>
      </c>
      <c r="G53" s="19">
        <f t="shared" si="9"/>
        <v>117</v>
      </c>
      <c r="H53" s="19">
        <f t="shared" si="9"/>
        <v>107</v>
      </c>
      <c r="I53" s="19">
        <f t="shared" si="9"/>
        <v>82</v>
      </c>
      <c r="J53" s="19">
        <f t="shared" si="9"/>
        <v>68</v>
      </c>
      <c r="K53" s="20">
        <f t="shared" si="9"/>
        <v>867</v>
      </c>
    </row>
    <row r="54" spans="1:11" ht="14.25">
      <c r="A54" s="44" t="s">
        <v>39</v>
      </c>
      <c r="B54" s="48"/>
      <c r="C54" s="6">
        <v>2</v>
      </c>
      <c r="D54" s="6">
        <v>7</v>
      </c>
      <c r="E54" s="21"/>
      <c r="F54" s="21"/>
      <c r="G54" s="21"/>
      <c r="H54" s="6">
        <v>2</v>
      </c>
      <c r="I54" s="6"/>
      <c r="J54" s="6">
        <v>3</v>
      </c>
      <c r="K54" s="17">
        <v>14</v>
      </c>
    </row>
    <row r="55" spans="1:11" ht="14.25">
      <c r="A55" s="44" t="s">
        <v>29</v>
      </c>
      <c r="B55" s="45">
        <v>320</v>
      </c>
      <c r="C55" s="6">
        <v>509</v>
      </c>
      <c r="D55" s="6">
        <v>152</v>
      </c>
      <c r="E55" s="6">
        <v>341</v>
      </c>
      <c r="F55" s="6">
        <v>288</v>
      </c>
      <c r="G55" s="6">
        <v>432</v>
      </c>
      <c r="H55" s="6">
        <v>148</v>
      </c>
      <c r="I55" s="6">
        <v>322</v>
      </c>
      <c r="J55" s="6">
        <v>153</v>
      </c>
      <c r="K55" s="17">
        <v>2665</v>
      </c>
    </row>
    <row r="56" spans="1:11" ht="14.25">
      <c r="A56" s="44" t="s">
        <v>30</v>
      </c>
      <c r="B56" s="45">
        <v>60</v>
      </c>
      <c r="C56" s="6">
        <v>29</v>
      </c>
      <c r="D56" s="6">
        <v>19</v>
      </c>
      <c r="E56" s="6">
        <v>58</v>
      </c>
      <c r="F56" s="6">
        <v>43</v>
      </c>
      <c r="G56" s="6">
        <v>39</v>
      </c>
      <c r="H56" s="6">
        <v>27</v>
      </c>
      <c r="I56" s="6">
        <v>40</v>
      </c>
      <c r="J56" s="6">
        <v>11</v>
      </c>
      <c r="K56" s="17">
        <v>326</v>
      </c>
    </row>
    <row r="57" spans="1:11" ht="14.25">
      <c r="A57" s="44" t="s">
        <v>31</v>
      </c>
      <c r="B57" s="45">
        <v>1</v>
      </c>
      <c r="C57" s="6">
        <v>2</v>
      </c>
      <c r="D57" s="6">
        <v>1</v>
      </c>
      <c r="E57" s="6"/>
      <c r="F57" s="6"/>
      <c r="G57" s="6"/>
      <c r="H57" s="6"/>
      <c r="I57" s="6"/>
      <c r="J57" s="6"/>
      <c r="K57" s="17">
        <v>4</v>
      </c>
    </row>
    <row r="58" spans="1:11" ht="14.25">
      <c r="A58" s="79" t="s">
        <v>32</v>
      </c>
      <c r="B58" s="48">
        <f aca="true" t="shared" si="10" ref="B58:K58">SUM(B54:B57)</f>
        <v>381</v>
      </c>
      <c r="C58" s="21">
        <f t="shared" si="10"/>
        <v>542</v>
      </c>
      <c r="D58" s="21">
        <f t="shared" si="10"/>
        <v>179</v>
      </c>
      <c r="E58" s="21">
        <f t="shared" si="10"/>
        <v>399</v>
      </c>
      <c r="F58" s="21">
        <f t="shared" si="10"/>
        <v>331</v>
      </c>
      <c r="G58" s="21">
        <f t="shared" si="10"/>
        <v>471</v>
      </c>
      <c r="H58" s="21">
        <f t="shared" si="10"/>
        <v>177</v>
      </c>
      <c r="I58" s="21">
        <f t="shared" si="10"/>
        <v>362</v>
      </c>
      <c r="J58" s="21">
        <f t="shared" si="10"/>
        <v>167</v>
      </c>
      <c r="K58" s="80">
        <f t="shared" si="10"/>
        <v>3009</v>
      </c>
    </row>
    <row r="59" spans="1:11" ht="14.25">
      <c r="A59" s="81" t="s">
        <v>33</v>
      </c>
      <c r="B59" s="82"/>
      <c r="C59" s="83"/>
      <c r="D59" s="83"/>
      <c r="E59" s="83"/>
      <c r="F59" s="83"/>
      <c r="G59" s="83"/>
      <c r="H59" s="83"/>
      <c r="I59" s="83"/>
      <c r="J59" s="83"/>
      <c r="K59" s="84"/>
    </row>
    <row r="60" spans="1:11" ht="14.25">
      <c r="A60" s="85" t="s">
        <v>34</v>
      </c>
      <c r="B60" s="86">
        <v>101</v>
      </c>
      <c r="C60" s="87">
        <v>134</v>
      </c>
      <c r="D60" s="87">
        <v>12</v>
      </c>
      <c r="E60" s="87">
        <v>53</v>
      </c>
      <c r="F60" s="87">
        <v>116</v>
      </c>
      <c r="G60" s="87">
        <v>97</v>
      </c>
      <c r="H60" s="87">
        <v>19</v>
      </c>
      <c r="I60" s="87">
        <v>60</v>
      </c>
      <c r="J60" s="87">
        <v>46</v>
      </c>
      <c r="K60" s="88">
        <v>638</v>
      </c>
    </row>
    <row r="61" spans="1:11" ht="14.25">
      <c r="A61" s="89" t="s">
        <v>35</v>
      </c>
      <c r="B61" s="86">
        <v>16</v>
      </c>
      <c r="C61" s="87">
        <v>6</v>
      </c>
      <c r="D61" s="87">
        <v>2</v>
      </c>
      <c r="E61" s="87">
        <v>3</v>
      </c>
      <c r="F61" s="87">
        <v>19</v>
      </c>
      <c r="G61" s="87">
        <v>18</v>
      </c>
      <c r="H61" s="87">
        <v>10</v>
      </c>
      <c r="I61" s="87">
        <v>30</v>
      </c>
      <c r="J61" s="87">
        <v>8</v>
      </c>
      <c r="K61" s="90">
        <f>SUM(B61:J61)</f>
        <v>112</v>
      </c>
    </row>
    <row r="62" spans="1:11" ht="14.25">
      <c r="A62" s="89" t="s">
        <v>40</v>
      </c>
      <c r="B62" s="86"/>
      <c r="C62" s="87">
        <v>2</v>
      </c>
      <c r="D62" s="87">
        <v>7</v>
      </c>
      <c r="E62" s="87"/>
      <c r="F62" s="87"/>
      <c r="G62" s="87"/>
      <c r="H62" s="87">
        <v>1</v>
      </c>
      <c r="I62" s="87"/>
      <c r="J62" s="87">
        <v>3</v>
      </c>
      <c r="K62" s="90">
        <f>SUM(B62:J62)</f>
        <v>13</v>
      </c>
    </row>
    <row r="63" spans="1:11" ht="14.25">
      <c r="A63" s="85" t="s">
        <v>36</v>
      </c>
      <c r="B63" s="86">
        <v>41</v>
      </c>
      <c r="C63" s="87">
        <v>51</v>
      </c>
      <c r="D63" s="87">
        <v>11</v>
      </c>
      <c r="E63" s="87">
        <v>107</v>
      </c>
      <c r="F63" s="87">
        <v>43</v>
      </c>
      <c r="G63" s="87">
        <v>170</v>
      </c>
      <c r="H63" s="87">
        <v>12</v>
      </c>
      <c r="I63" s="87">
        <v>159</v>
      </c>
      <c r="J63" s="87">
        <v>32</v>
      </c>
      <c r="K63" s="88">
        <v>626</v>
      </c>
    </row>
    <row r="64" spans="1:11" ht="14.25">
      <c r="A64" s="71" t="s">
        <v>24</v>
      </c>
      <c r="B64" s="72">
        <f aca="true" t="shared" si="11" ref="B64:K64">B58+B53</f>
        <v>520</v>
      </c>
      <c r="C64" s="34">
        <f t="shared" si="11"/>
        <v>653</v>
      </c>
      <c r="D64" s="34">
        <f t="shared" si="11"/>
        <v>241</v>
      </c>
      <c r="E64" s="34">
        <f t="shared" si="11"/>
        <v>530</v>
      </c>
      <c r="F64" s="34">
        <f t="shared" si="11"/>
        <v>381</v>
      </c>
      <c r="G64" s="34">
        <f t="shared" si="11"/>
        <v>588</v>
      </c>
      <c r="H64" s="34">
        <f t="shared" si="11"/>
        <v>284</v>
      </c>
      <c r="I64" s="34">
        <f t="shared" si="11"/>
        <v>444</v>
      </c>
      <c r="J64" s="34">
        <f t="shared" si="11"/>
        <v>235</v>
      </c>
      <c r="K64" s="9">
        <f t="shared" si="11"/>
        <v>3876</v>
      </c>
    </row>
    <row r="65" spans="1:11" ht="14.25">
      <c r="A65" s="91" t="s">
        <v>37</v>
      </c>
      <c r="B65" s="8"/>
      <c r="C65" s="8"/>
      <c r="D65" s="8"/>
      <c r="E65" s="8"/>
      <c r="F65" s="8"/>
      <c r="G65" s="8"/>
      <c r="H65" s="8"/>
      <c r="I65" s="8"/>
      <c r="J65" s="8"/>
      <c r="K65" s="8"/>
    </row>
    <row r="67" spans="1:11" ht="24">
      <c r="A67" s="92" t="s">
        <v>42</v>
      </c>
      <c r="B67" s="93" t="s">
        <v>15</v>
      </c>
      <c r="C67" s="93" t="s">
        <v>17</v>
      </c>
      <c r="D67" s="93" t="s">
        <v>16</v>
      </c>
      <c r="E67" s="93" t="s">
        <v>18</v>
      </c>
      <c r="F67" s="93" t="s">
        <v>20</v>
      </c>
      <c r="G67" s="93" t="s">
        <v>19</v>
      </c>
      <c r="H67" s="93" t="s">
        <v>21</v>
      </c>
      <c r="I67" s="93" t="s">
        <v>22</v>
      </c>
      <c r="J67" s="93" t="s">
        <v>23</v>
      </c>
      <c r="K67" s="94" t="s">
        <v>24</v>
      </c>
    </row>
    <row r="68" spans="1:11" ht="15.75">
      <c r="A68" s="95" t="s">
        <v>25</v>
      </c>
      <c r="B68" s="96">
        <v>119</v>
      </c>
      <c r="C68" s="97">
        <v>52</v>
      </c>
      <c r="D68" s="97">
        <v>93</v>
      </c>
      <c r="E68" s="97">
        <v>118</v>
      </c>
      <c r="F68" s="97">
        <v>105</v>
      </c>
      <c r="G68" s="97">
        <v>46</v>
      </c>
      <c r="H68" s="97">
        <v>88</v>
      </c>
      <c r="I68" s="97">
        <v>72</v>
      </c>
      <c r="J68" s="98">
        <v>53</v>
      </c>
      <c r="K68" s="99">
        <v>746</v>
      </c>
    </row>
    <row r="69" spans="1:11" ht="15.75">
      <c r="A69" s="100" t="s">
        <v>43</v>
      </c>
      <c r="B69" s="101">
        <v>9</v>
      </c>
      <c r="C69" s="102">
        <v>7</v>
      </c>
      <c r="D69" s="102">
        <v>8</v>
      </c>
      <c r="E69" s="102">
        <v>6</v>
      </c>
      <c r="F69" s="103">
        <v>6</v>
      </c>
      <c r="G69" s="102">
        <v>6</v>
      </c>
      <c r="H69" s="102">
        <v>5</v>
      </c>
      <c r="I69" s="102">
        <v>3</v>
      </c>
      <c r="J69" s="104">
        <v>2</v>
      </c>
      <c r="K69" s="105">
        <v>52</v>
      </c>
    </row>
    <row r="70" spans="1:11" ht="15.75">
      <c r="A70" s="106" t="s">
        <v>44</v>
      </c>
      <c r="B70" s="107">
        <f aca="true" t="shared" si="12" ref="B70:K70">SUM(B68:B69)</f>
        <v>128</v>
      </c>
      <c r="C70" s="108">
        <f t="shared" si="12"/>
        <v>59</v>
      </c>
      <c r="D70" s="108">
        <f t="shared" si="12"/>
        <v>101</v>
      </c>
      <c r="E70" s="108">
        <f t="shared" si="12"/>
        <v>124</v>
      </c>
      <c r="F70" s="108">
        <f t="shared" si="12"/>
        <v>111</v>
      </c>
      <c r="G70" s="108">
        <f t="shared" si="12"/>
        <v>52</v>
      </c>
      <c r="H70" s="108">
        <f t="shared" si="12"/>
        <v>93</v>
      </c>
      <c r="I70" s="108">
        <f t="shared" si="12"/>
        <v>75</v>
      </c>
      <c r="J70" s="109">
        <f t="shared" si="12"/>
        <v>55</v>
      </c>
      <c r="K70" s="110">
        <f t="shared" si="12"/>
        <v>798</v>
      </c>
    </row>
    <row r="71" spans="1:11" ht="15.75">
      <c r="A71" s="95" t="s">
        <v>39</v>
      </c>
      <c r="B71" s="111"/>
      <c r="C71" s="97">
        <v>2</v>
      </c>
      <c r="D71" s="112"/>
      <c r="E71" s="112"/>
      <c r="F71" s="112"/>
      <c r="G71" s="112"/>
      <c r="H71" s="97">
        <v>1</v>
      </c>
      <c r="I71" s="97">
        <v>1</v>
      </c>
      <c r="J71" s="98">
        <v>2</v>
      </c>
      <c r="K71" s="99">
        <f>SUM(B71:J71)</f>
        <v>6</v>
      </c>
    </row>
    <row r="72" spans="1:11" ht="15.75">
      <c r="A72" s="100" t="s">
        <v>29</v>
      </c>
      <c r="B72" s="101">
        <v>319</v>
      </c>
      <c r="C72" s="102">
        <v>140</v>
      </c>
      <c r="D72" s="102">
        <v>515</v>
      </c>
      <c r="E72" s="102">
        <v>346</v>
      </c>
      <c r="F72" s="102">
        <v>442</v>
      </c>
      <c r="G72" s="102">
        <v>287</v>
      </c>
      <c r="H72" s="102">
        <v>142</v>
      </c>
      <c r="I72" s="102">
        <v>319</v>
      </c>
      <c r="J72" s="104">
        <v>153</v>
      </c>
      <c r="K72" s="105">
        <v>2663</v>
      </c>
    </row>
    <row r="73" spans="1:11" ht="15.75">
      <c r="A73" s="100" t="s">
        <v>30</v>
      </c>
      <c r="B73" s="101">
        <v>54</v>
      </c>
      <c r="C73" s="102">
        <v>19</v>
      </c>
      <c r="D73" s="102">
        <v>27</v>
      </c>
      <c r="E73" s="102">
        <v>54</v>
      </c>
      <c r="F73" s="102">
        <v>32</v>
      </c>
      <c r="G73" s="102">
        <v>43</v>
      </c>
      <c r="H73" s="102">
        <v>27</v>
      </c>
      <c r="I73" s="102">
        <v>33</v>
      </c>
      <c r="J73" s="104">
        <v>11</v>
      </c>
      <c r="K73" s="105">
        <v>300</v>
      </c>
    </row>
    <row r="74" spans="1:11" ht="15.75">
      <c r="A74" s="100" t="s">
        <v>45</v>
      </c>
      <c r="B74" s="101">
        <v>1</v>
      </c>
      <c r="C74" s="102">
        <v>1</v>
      </c>
      <c r="D74" s="102">
        <v>2</v>
      </c>
      <c r="E74" s="102">
        <v>0</v>
      </c>
      <c r="F74" s="102">
        <v>0</v>
      </c>
      <c r="G74" s="102">
        <v>0</v>
      </c>
      <c r="H74" s="102">
        <v>0</v>
      </c>
      <c r="I74" s="102">
        <v>0</v>
      </c>
      <c r="J74" s="104">
        <v>0</v>
      </c>
      <c r="K74" s="105">
        <v>4</v>
      </c>
    </row>
    <row r="75" spans="1:11" ht="15.75">
      <c r="A75" s="106" t="s">
        <v>46</v>
      </c>
      <c r="B75" s="107">
        <f aca="true" t="shared" si="13" ref="B75:K75">SUM(B71:B74)</f>
        <v>374</v>
      </c>
      <c r="C75" s="108">
        <f t="shared" si="13"/>
        <v>162</v>
      </c>
      <c r="D75" s="108">
        <f t="shared" si="13"/>
        <v>544</v>
      </c>
      <c r="E75" s="108">
        <f t="shared" si="13"/>
        <v>400</v>
      </c>
      <c r="F75" s="108">
        <f t="shared" si="13"/>
        <v>474</v>
      </c>
      <c r="G75" s="108">
        <f t="shared" si="13"/>
        <v>330</v>
      </c>
      <c r="H75" s="108">
        <f t="shared" si="13"/>
        <v>170</v>
      </c>
      <c r="I75" s="108">
        <f t="shared" si="13"/>
        <v>353</v>
      </c>
      <c r="J75" s="109">
        <f t="shared" si="13"/>
        <v>166</v>
      </c>
      <c r="K75" s="110">
        <f t="shared" si="13"/>
        <v>2973</v>
      </c>
    </row>
    <row r="76" spans="1:11" ht="15.75">
      <c r="A76" s="113" t="s">
        <v>47</v>
      </c>
      <c r="B76" s="114"/>
      <c r="C76" s="115"/>
      <c r="D76" s="115"/>
      <c r="E76" s="115"/>
      <c r="F76" s="115"/>
      <c r="G76" s="115"/>
      <c r="H76" s="115"/>
      <c r="I76" s="115"/>
      <c r="J76" s="116"/>
      <c r="K76" s="117"/>
    </row>
    <row r="77" spans="1:11" ht="14.25" customHeight="1">
      <c r="A77" s="118" t="s">
        <v>48</v>
      </c>
      <c r="B77" s="101">
        <v>99</v>
      </c>
      <c r="C77" s="102">
        <v>7</v>
      </c>
      <c r="D77" s="102">
        <v>129</v>
      </c>
      <c r="E77" s="102">
        <v>49</v>
      </c>
      <c r="F77" s="102">
        <v>120</v>
      </c>
      <c r="G77" s="102">
        <v>94</v>
      </c>
      <c r="H77" s="102">
        <v>21</v>
      </c>
      <c r="I77" s="102">
        <v>60</v>
      </c>
      <c r="J77" s="104">
        <v>45</v>
      </c>
      <c r="K77" s="119">
        <v>624</v>
      </c>
    </row>
    <row r="78" spans="1:11" ht="15">
      <c r="A78" s="118" t="s">
        <v>35</v>
      </c>
      <c r="B78" s="120">
        <v>12</v>
      </c>
      <c r="C78" s="121">
        <v>2</v>
      </c>
      <c r="D78" s="121">
        <v>6</v>
      </c>
      <c r="E78" s="121">
        <v>3</v>
      </c>
      <c r="F78" s="121">
        <v>20</v>
      </c>
      <c r="G78" s="121">
        <v>18</v>
      </c>
      <c r="H78" s="121">
        <v>13</v>
      </c>
      <c r="I78" s="121">
        <v>29</v>
      </c>
      <c r="J78" s="122">
        <v>7</v>
      </c>
      <c r="K78" s="119">
        <v>110</v>
      </c>
    </row>
    <row r="79" spans="1:11" ht="15">
      <c r="A79" s="118" t="s">
        <v>49</v>
      </c>
      <c r="B79" s="120"/>
      <c r="C79" s="121">
        <v>2</v>
      </c>
      <c r="D79" s="121"/>
      <c r="E79" s="121"/>
      <c r="F79" s="121"/>
      <c r="G79" s="121"/>
      <c r="H79" s="121">
        <v>1</v>
      </c>
      <c r="I79" s="121">
        <v>1</v>
      </c>
      <c r="J79" s="122">
        <v>2</v>
      </c>
      <c r="K79" s="119">
        <v>6</v>
      </c>
    </row>
    <row r="80" spans="1:11" ht="15.75">
      <c r="A80" s="123" t="s">
        <v>50</v>
      </c>
      <c r="B80" s="124">
        <v>40</v>
      </c>
      <c r="C80" s="125">
        <v>16</v>
      </c>
      <c r="D80" s="125">
        <v>52</v>
      </c>
      <c r="E80" s="125">
        <v>129</v>
      </c>
      <c r="F80" s="125">
        <v>49</v>
      </c>
      <c r="G80" s="125">
        <v>187</v>
      </c>
      <c r="H80" s="125">
        <v>11</v>
      </c>
      <c r="I80" s="125">
        <v>164</v>
      </c>
      <c r="J80" s="126">
        <v>35</v>
      </c>
      <c r="K80" s="110">
        <v>683</v>
      </c>
    </row>
    <row r="81" spans="1:11" ht="27" customHeight="1">
      <c r="A81" s="127" t="s">
        <v>24</v>
      </c>
      <c r="B81" s="128">
        <v>502</v>
      </c>
      <c r="C81" s="129">
        <v>221</v>
      </c>
      <c r="D81" s="129">
        <v>645</v>
      </c>
      <c r="E81" s="129">
        <v>524</v>
      </c>
      <c r="F81" s="129">
        <v>585</v>
      </c>
      <c r="G81" s="129">
        <v>382</v>
      </c>
      <c r="H81" s="129">
        <v>263</v>
      </c>
      <c r="I81" s="129">
        <v>428</v>
      </c>
      <c r="J81" s="130">
        <v>221</v>
      </c>
      <c r="K81" s="131">
        <f>K75+K70</f>
        <v>3771</v>
      </c>
    </row>
    <row r="84" spans="1:11" ht="24">
      <c r="A84" s="132" t="s">
        <v>51</v>
      </c>
      <c r="B84" s="133" t="s">
        <v>15</v>
      </c>
      <c r="C84" s="133" t="s">
        <v>17</v>
      </c>
      <c r="D84" s="133" t="s">
        <v>16</v>
      </c>
      <c r="E84" s="133" t="s">
        <v>18</v>
      </c>
      <c r="F84" s="133" t="s">
        <v>20</v>
      </c>
      <c r="G84" s="133" t="s">
        <v>19</v>
      </c>
      <c r="H84" s="133" t="s">
        <v>21</v>
      </c>
      <c r="I84" s="133" t="s">
        <v>22</v>
      </c>
      <c r="J84" s="133" t="s">
        <v>23</v>
      </c>
      <c r="K84" s="134" t="s">
        <v>24</v>
      </c>
    </row>
    <row r="85" spans="1:11" ht="14.25">
      <c r="A85" s="12" t="s">
        <v>39</v>
      </c>
      <c r="B85" s="135"/>
      <c r="C85" s="13">
        <v>1</v>
      </c>
      <c r="D85" s="13"/>
      <c r="E85" s="13"/>
      <c r="F85" s="13"/>
      <c r="G85" s="13"/>
      <c r="H85" s="13"/>
      <c r="I85" s="13">
        <v>1</v>
      </c>
      <c r="J85" s="136">
        <v>1</v>
      </c>
      <c r="K85" s="14">
        <v>3</v>
      </c>
    </row>
    <row r="86" spans="1:11" ht="14.25">
      <c r="A86" s="15" t="s">
        <v>29</v>
      </c>
      <c r="B86" s="45">
        <v>330</v>
      </c>
      <c r="C86" s="6">
        <v>126</v>
      </c>
      <c r="D86" s="6">
        <v>519</v>
      </c>
      <c r="E86" s="6">
        <v>346</v>
      </c>
      <c r="F86" s="6">
        <v>423</v>
      </c>
      <c r="G86" s="6">
        <v>290</v>
      </c>
      <c r="H86" s="6">
        <v>143</v>
      </c>
      <c r="I86" s="6">
        <v>302</v>
      </c>
      <c r="J86" s="137">
        <v>137</v>
      </c>
      <c r="K86" s="17">
        <v>2616</v>
      </c>
    </row>
    <row r="87" spans="1:11" ht="14.25">
      <c r="A87" s="15" t="s">
        <v>30</v>
      </c>
      <c r="B87" s="45">
        <v>59</v>
      </c>
      <c r="C87" s="6">
        <v>17</v>
      </c>
      <c r="D87" s="6">
        <v>26</v>
      </c>
      <c r="E87" s="6">
        <v>52</v>
      </c>
      <c r="F87" s="6">
        <v>32</v>
      </c>
      <c r="G87" s="6">
        <v>42</v>
      </c>
      <c r="H87" s="6">
        <v>30</v>
      </c>
      <c r="I87" s="6">
        <v>34</v>
      </c>
      <c r="J87" s="137">
        <v>10</v>
      </c>
      <c r="K87" s="17">
        <v>302</v>
      </c>
    </row>
    <row r="88" spans="1:11" ht="14.25">
      <c r="A88" s="15" t="s">
        <v>31</v>
      </c>
      <c r="B88" s="45"/>
      <c r="C88" s="6">
        <v>1</v>
      </c>
      <c r="D88" s="6">
        <v>2</v>
      </c>
      <c r="E88" s="6"/>
      <c r="F88" s="6"/>
      <c r="G88" s="6"/>
      <c r="H88" s="6"/>
      <c r="I88" s="6"/>
      <c r="J88" s="137"/>
      <c r="K88" s="17">
        <v>3</v>
      </c>
    </row>
    <row r="89" spans="1:11" ht="14.25">
      <c r="A89" s="18" t="s">
        <v>29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38">
        <v>0</v>
      </c>
    </row>
    <row r="90" spans="1:11" ht="14.25">
      <c r="A90" s="15" t="s">
        <v>25</v>
      </c>
      <c r="B90" s="45">
        <v>113</v>
      </c>
      <c r="C90" s="6">
        <v>43</v>
      </c>
      <c r="D90" s="6">
        <v>96</v>
      </c>
      <c r="E90" s="6">
        <v>117</v>
      </c>
      <c r="F90" s="6">
        <v>110</v>
      </c>
      <c r="G90" s="6">
        <v>43</v>
      </c>
      <c r="H90" s="6">
        <v>84</v>
      </c>
      <c r="I90" s="6">
        <v>75</v>
      </c>
      <c r="J90" s="137">
        <v>54</v>
      </c>
      <c r="K90" s="17">
        <v>735</v>
      </c>
    </row>
    <row r="91" spans="1:11" ht="14.25">
      <c r="A91" s="15" t="s">
        <v>43</v>
      </c>
      <c r="B91" s="45">
        <v>11</v>
      </c>
      <c r="C91" s="6">
        <v>8</v>
      </c>
      <c r="D91" s="6">
        <v>9</v>
      </c>
      <c r="E91" s="6">
        <v>5</v>
      </c>
      <c r="F91" s="6">
        <v>6</v>
      </c>
      <c r="G91" s="6">
        <v>6</v>
      </c>
      <c r="H91" s="6">
        <v>9</v>
      </c>
      <c r="I91" s="6">
        <v>3</v>
      </c>
      <c r="J91" s="137">
        <v>2</v>
      </c>
      <c r="K91" s="17">
        <v>59</v>
      </c>
    </row>
    <row r="92" spans="1:11" ht="14.25">
      <c r="A92" s="139" t="s">
        <v>25</v>
      </c>
      <c r="B92" s="21">
        <v>124</v>
      </c>
      <c r="C92" s="21">
        <v>51</v>
      </c>
      <c r="D92" s="21">
        <v>105</v>
      </c>
      <c r="E92" s="21">
        <v>122</v>
      </c>
      <c r="F92" s="21">
        <v>116</v>
      </c>
      <c r="G92" s="21">
        <v>49</v>
      </c>
      <c r="H92" s="21">
        <v>93</v>
      </c>
      <c r="I92" s="21">
        <v>78</v>
      </c>
      <c r="J92" s="140">
        <v>56</v>
      </c>
      <c r="K92" s="140">
        <v>794</v>
      </c>
    </row>
    <row r="93" spans="1:11" ht="14.25">
      <c r="A93" s="141" t="s">
        <v>24</v>
      </c>
      <c r="B93" s="142">
        <v>124</v>
      </c>
      <c r="C93" s="142">
        <v>51</v>
      </c>
      <c r="D93" s="142">
        <v>105</v>
      </c>
      <c r="E93" s="142">
        <v>122</v>
      </c>
      <c r="F93" s="142">
        <v>116</v>
      </c>
      <c r="G93" s="142">
        <v>49</v>
      </c>
      <c r="H93" s="142">
        <v>93</v>
      </c>
      <c r="I93" s="142">
        <v>78</v>
      </c>
      <c r="J93" s="143">
        <v>56</v>
      </c>
      <c r="K93" s="144">
        <v>794</v>
      </c>
    </row>
    <row r="95" spans="1:11" ht="14.25">
      <c r="A95" s="145"/>
      <c r="B95" s="8"/>
      <c r="C95" s="8"/>
      <c r="D95" s="8"/>
      <c r="E95" s="8"/>
      <c r="F95" s="8"/>
      <c r="G95" s="8"/>
      <c r="H95" s="8"/>
      <c r="I95" s="8"/>
      <c r="J95" s="8"/>
      <c r="K95" s="8"/>
    </row>
    <row r="96" spans="1:11" ht="24">
      <c r="A96" s="146" t="s">
        <v>52</v>
      </c>
      <c r="B96" s="147" t="s">
        <v>15</v>
      </c>
      <c r="C96" s="147" t="s">
        <v>17</v>
      </c>
      <c r="D96" s="147" t="s">
        <v>16</v>
      </c>
      <c r="E96" s="147" t="s">
        <v>18</v>
      </c>
      <c r="F96" s="147" t="s">
        <v>20</v>
      </c>
      <c r="G96" s="147" t="s">
        <v>19</v>
      </c>
      <c r="H96" s="147" t="s">
        <v>21</v>
      </c>
      <c r="I96" s="147" t="s">
        <v>22</v>
      </c>
      <c r="J96" s="147" t="s">
        <v>23</v>
      </c>
      <c r="K96" s="148" t="s">
        <v>24</v>
      </c>
    </row>
    <row r="97" spans="1:11" ht="14.25">
      <c r="A97" s="12" t="s">
        <v>39</v>
      </c>
      <c r="B97" s="135"/>
      <c r="C97" s="13">
        <v>1</v>
      </c>
      <c r="D97" s="13"/>
      <c r="E97" s="13"/>
      <c r="F97" s="13"/>
      <c r="G97" s="13"/>
      <c r="H97" s="13"/>
      <c r="I97" s="13"/>
      <c r="J97" s="136"/>
      <c r="K97" s="14">
        <f>SUM(B97:J97)</f>
        <v>1</v>
      </c>
    </row>
    <row r="98" spans="1:11" ht="14.25">
      <c r="A98" s="15" t="s">
        <v>29</v>
      </c>
      <c r="B98" s="45">
        <v>311</v>
      </c>
      <c r="C98" s="6">
        <v>120</v>
      </c>
      <c r="D98" s="6">
        <v>516</v>
      </c>
      <c r="E98" s="6">
        <v>339</v>
      </c>
      <c r="F98" s="6">
        <v>398</v>
      </c>
      <c r="G98" s="6">
        <v>266</v>
      </c>
      <c r="H98" s="6">
        <v>143</v>
      </c>
      <c r="I98" s="6">
        <v>257</v>
      </c>
      <c r="J98" s="137">
        <v>122</v>
      </c>
      <c r="K98" s="17">
        <f>SUM(B98:J98)</f>
        <v>2472</v>
      </c>
    </row>
    <row r="99" spans="1:11" ht="14.25">
      <c r="A99" s="15" t="s">
        <v>31</v>
      </c>
      <c r="B99" s="6"/>
      <c r="C99" s="6"/>
      <c r="D99" s="6">
        <v>1</v>
      </c>
      <c r="E99" s="6"/>
      <c r="F99" s="6"/>
      <c r="G99" s="6"/>
      <c r="H99" s="6"/>
      <c r="I99" s="6"/>
      <c r="J99" s="137"/>
      <c r="K99" s="17">
        <f>SUM(B99:J99)</f>
        <v>1</v>
      </c>
    </row>
    <row r="100" spans="1:11" ht="14.25">
      <c r="A100" s="18" t="s">
        <v>29</v>
      </c>
      <c r="B100" s="19">
        <f aca="true" t="shared" si="14" ref="B100:K100">SUM(B98:B99)</f>
        <v>311</v>
      </c>
      <c r="C100" s="19">
        <f t="shared" si="14"/>
        <v>120</v>
      </c>
      <c r="D100" s="19">
        <f t="shared" si="14"/>
        <v>517</v>
      </c>
      <c r="E100" s="19">
        <f t="shared" si="14"/>
        <v>339</v>
      </c>
      <c r="F100" s="19">
        <f t="shared" si="14"/>
        <v>398</v>
      </c>
      <c r="G100" s="19">
        <f t="shared" si="14"/>
        <v>266</v>
      </c>
      <c r="H100" s="19">
        <f t="shared" si="14"/>
        <v>143</v>
      </c>
      <c r="I100" s="19">
        <f t="shared" si="14"/>
        <v>257</v>
      </c>
      <c r="J100" s="19">
        <f t="shared" si="14"/>
        <v>122</v>
      </c>
      <c r="K100" s="138">
        <f t="shared" si="14"/>
        <v>2473</v>
      </c>
    </row>
    <row r="101" spans="1:11" ht="14.25">
      <c r="A101" s="15" t="s">
        <v>25</v>
      </c>
      <c r="B101" s="45">
        <v>123</v>
      </c>
      <c r="C101" s="6">
        <v>45</v>
      </c>
      <c r="D101" s="6">
        <v>90</v>
      </c>
      <c r="E101" s="6">
        <v>113</v>
      </c>
      <c r="F101" s="6">
        <v>105</v>
      </c>
      <c r="G101" s="6">
        <v>41</v>
      </c>
      <c r="H101" s="6">
        <v>84</v>
      </c>
      <c r="I101" s="6">
        <v>83</v>
      </c>
      <c r="J101" s="137">
        <v>50</v>
      </c>
      <c r="K101" s="17">
        <f>SUM(B101:J101)</f>
        <v>734</v>
      </c>
    </row>
    <row r="102" spans="1:11" ht="14.25">
      <c r="A102" s="15" t="s">
        <v>43</v>
      </c>
      <c r="B102" s="45">
        <v>8</v>
      </c>
      <c r="C102" s="6">
        <v>6</v>
      </c>
      <c r="D102" s="6">
        <v>8</v>
      </c>
      <c r="E102" s="6">
        <v>2</v>
      </c>
      <c r="F102" s="6">
        <v>7</v>
      </c>
      <c r="G102" s="6">
        <v>3</v>
      </c>
      <c r="H102" s="6">
        <v>5</v>
      </c>
      <c r="I102" s="6">
        <v>1</v>
      </c>
      <c r="J102" s="137">
        <v>2</v>
      </c>
      <c r="K102" s="149">
        <f>SUM(B102:J102)</f>
        <v>42</v>
      </c>
    </row>
    <row r="103" spans="1:11" ht="14.25">
      <c r="A103" s="139" t="s">
        <v>25</v>
      </c>
      <c r="B103" s="21">
        <f aca="true" t="shared" si="15" ref="B103:J103">SUM(B101:B102)</f>
        <v>131</v>
      </c>
      <c r="C103" s="21">
        <f t="shared" si="15"/>
        <v>51</v>
      </c>
      <c r="D103" s="21">
        <f t="shared" si="15"/>
        <v>98</v>
      </c>
      <c r="E103" s="21">
        <f t="shared" si="15"/>
        <v>115</v>
      </c>
      <c r="F103" s="21">
        <f t="shared" si="15"/>
        <v>112</v>
      </c>
      <c r="G103" s="21">
        <f t="shared" si="15"/>
        <v>44</v>
      </c>
      <c r="H103" s="21">
        <f t="shared" si="15"/>
        <v>89</v>
      </c>
      <c r="I103" s="21">
        <f t="shared" si="15"/>
        <v>84</v>
      </c>
      <c r="J103" s="140">
        <f t="shared" si="15"/>
        <v>52</v>
      </c>
      <c r="K103" s="140">
        <f>SUM(B103:J103)</f>
        <v>776</v>
      </c>
    </row>
    <row r="104" spans="1:11" ht="14.25">
      <c r="A104" s="150" t="s">
        <v>24</v>
      </c>
      <c r="B104" s="151">
        <f>SUM(B103,B100)</f>
        <v>442</v>
      </c>
      <c r="C104" s="152">
        <f aca="true" t="shared" si="16" ref="C104:K104">SUM(C100,C103)</f>
        <v>171</v>
      </c>
      <c r="D104" s="152">
        <f t="shared" si="16"/>
        <v>615</v>
      </c>
      <c r="E104" s="152">
        <f t="shared" si="16"/>
        <v>454</v>
      </c>
      <c r="F104" s="152">
        <f t="shared" si="16"/>
        <v>510</v>
      </c>
      <c r="G104" s="152">
        <f t="shared" si="16"/>
        <v>310</v>
      </c>
      <c r="H104" s="152">
        <f t="shared" si="16"/>
        <v>232</v>
      </c>
      <c r="I104" s="152">
        <f t="shared" si="16"/>
        <v>341</v>
      </c>
      <c r="J104" s="152">
        <f t="shared" si="16"/>
        <v>174</v>
      </c>
      <c r="K104" s="153">
        <f t="shared" si="16"/>
        <v>3249</v>
      </c>
    </row>
    <row r="107" spans="1:11" ht="24">
      <c r="A107" s="154" t="s">
        <v>53</v>
      </c>
      <c r="B107" s="155" t="s">
        <v>15</v>
      </c>
      <c r="C107" s="155" t="s">
        <v>17</v>
      </c>
      <c r="D107" s="155" t="s">
        <v>16</v>
      </c>
      <c r="E107" s="155" t="s">
        <v>18</v>
      </c>
      <c r="F107" s="155" t="s">
        <v>20</v>
      </c>
      <c r="G107" s="155" t="s">
        <v>19</v>
      </c>
      <c r="H107" s="155" t="s">
        <v>21</v>
      </c>
      <c r="I107" s="155" t="s">
        <v>22</v>
      </c>
      <c r="J107" s="155" t="s">
        <v>23</v>
      </c>
      <c r="K107" s="156" t="s">
        <v>24</v>
      </c>
    </row>
    <row r="108" spans="1:11" ht="14.25">
      <c r="A108" s="12" t="s">
        <v>39</v>
      </c>
      <c r="B108" s="135"/>
      <c r="C108" s="13">
        <v>1</v>
      </c>
      <c r="D108" s="13"/>
      <c r="E108" s="13"/>
      <c r="F108" s="13"/>
      <c r="G108" s="13"/>
      <c r="H108" s="13"/>
      <c r="I108" s="13"/>
      <c r="J108" s="136"/>
      <c r="K108" s="14">
        <f>SUM(B108:J108)</f>
        <v>1</v>
      </c>
    </row>
    <row r="109" spans="1:11" ht="14.25">
      <c r="A109" s="15" t="s">
        <v>29</v>
      </c>
      <c r="B109" s="45">
        <v>318</v>
      </c>
      <c r="C109" s="6">
        <v>117</v>
      </c>
      <c r="D109" s="6">
        <v>518</v>
      </c>
      <c r="E109" s="6">
        <v>334</v>
      </c>
      <c r="F109" s="6">
        <v>415</v>
      </c>
      <c r="G109" s="6">
        <v>261</v>
      </c>
      <c r="H109" s="6">
        <v>139</v>
      </c>
      <c r="I109" s="6">
        <v>254</v>
      </c>
      <c r="J109" s="137">
        <v>125</v>
      </c>
      <c r="K109" s="17">
        <f>SUM(B109:J109)</f>
        <v>2481</v>
      </c>
    </row>
    <row r="110" spans="1:11" ht="14.25">
      <c r="A110" s="15" t="s">
        <v>30</v>
      </c>
      <c r="B110" s="45">
        <v>44</v>
      </c>
      <c r="C110" s="6">
        <v>15</v>
      </c>
      <c r="D110" s="6">
        <v>23</v>
      </c>
      <c r="E110" s="6">
        <v>40</v>
      </c>
      <c r="F110" s="6">
        <v>16</v>
      </c>
      <c r="G110" s="6">
        <v>33</v>
      </c>
      <c r="H110" s="6">
        <v>26</v>
      </c>
      <c r="I110" s="6">
        <v>26</v>
      </c>
      <c r="J110" s="137">
        <v>8</v>
      </c>
      <c r="K110" s="17">
        <f>SUM(B110:J110)</f>
        <v>231</v>
      </c>
    </row>
    <row r="111" spans="1:11" ht="14.25">
      <c r="A111" s="15" t="s">
        <v>31</v>
      </c>
      <c r="B111" s="6"/>
      <c r="C111" s="6"/>
      <c r="D111" s="6">
        <v>2</v>
      </c>
      <c r="E111" s="6"/>
      <c r="F111" s="6"/>
      <c r="G111" s="6"/>
      <c r="H111" s="6"/>
      <c r="I111" s="6"/>
      <c r="J111" s="137"/>
      <c r="K111" s="17">
        <f>SUM(B111:J111)</f>
        <v>2</v>
      </c>
    </row>
    <row r="112" spans="1:11" ht="14.25">
      <c r="A112" s="18" t="s">
        <v>29</v>
      </c>
      <c r="B112" s="19">
        <f aca="true" t="shared" si="17" ref="B112:K112">SUM(B108:B111)</f>
        <v>362</v>
      </c>
      <c r="C112" s="19">
        <f t="shared" si="17"/>
        <v>133</v>
      </c>
      <c r="D112" s="19">
        <f t="shared" si="17"/>
        <v>543</v>
      </c>
      <c r="E112" s="19">
        <f t="shared" si="17"/>
        <v>374</v>
      </c>
      <c r="F112" s="19">
        <f t="shared" si="17"/>
        <v>431</v>
      </c>
      <c r="G112" s="19">
        <f t="shared" si="17"/>
        <v>294</v>
      </c>
      <c r="H112" s="19">
        <f t="shared" si="17"/>
        <v>165</v>
      </c>
      <c r="I112" s="19">
        <f t="shared" si="17"/>
        <v>280</v>
      </c>
      <c r="J112" s="19">
        <f t="shared" si="17"/>
        <v>133</v>
      </c>
      <c r="K112" s="138">
        <f t="shared" si="17"/>
        <v>2715</v>
      </c>
    </row>
    <row r="113" spans="1:11" ht="14.25">
      <c r="A113" s="15" t="s">
        <v>25</v>
      </c>
      <c r="B113" s="45">
        <v>119</v>
      </c>
      <c r="C113" s="6">
        <v>43</v>
      </c>
      <c r="D113" s="6">
        <v>85</v>
      </c>
      <c r="E113" s="6">
        <v>111</v>
      </c>
      <c r="F113" s="6">
        <v>108</v>
      </c>
      <c r="G113" s="6">
        <v>42</v>
      </c>
      <c r="H113" s="6">
        <v>88</v>
      </c>
      <c r="I113" s="6">
        <v>78</v>
      </c>
      <c r="J113" s="137">
        <v>43</v>
      </c>
      <c r="K113" s="17">
        <f>SUM(B113:J113)</f>
        <v>717</v>
      </c>
    </row>
    <row r="114" spans="1:11" ht="14.25">
      <c r="A114" s="15" t="s">
        <v>43</v>
      </c>
      <c r="B114" s="45">
        <v>10</v>
      </c>
      <c r="C114" s="6">
        <v>5</v>
      </c>
      <c r="D114" s="6">
        <v>9</v>
      </c>
      <c r="E114" s="6">
        <v>4</v>
      </c>
      <c r="F114" s="6">
        <v>6</v>
      </c>
      <c r="G114" s="6">
        <v>6</v>
      </c>
      <c r="H114" s="6">
        <v>3</v>
      </c>
      <c r="I114" s="6">
        <v>1</v>
      </c>
      <c r="J114" s="137">
        <v>2</v>
      </c>
      <c r="K114" s="149">
        <f>SUM(B114:J114)</f>
        <v>46</v>
      </c>
    </row>
    <row r="115" spans="1:11" ht="14.25">
      <c r="A115" s="139" t="s">
        <v>25</v>
      </c>
      <c r="B115" s="21">
        <f aca="true" t="shared" si="18" ref="B115:J115">SUM(B113:B114)</f>
        <v>129</v>
      </c>
      <c r="C115" s="21">
        <f t="shared" si="18"/>
        <v>48</v>
      </c>
      <c r="D115" s="21">
        <f t="shared" si="18"/>
        <v>94</v>
      </c>
      <c r="E115" s="21">
        <f t="shared" si="18"/>
        <v>115</v>
      </c>
      <c r="F115" s="21">
        <f t="shared" si="18"/>
        <v>114</v>
      </c>
      <c r="G115" s="21">
        <f t="shared" si="18"/>
        <v>48</v>
      </c>
      <c r="H115" s="21">
        <f t="shared" si="18"/>
        <v>91</v>
      </c>
      <c r="I115" s="21">
        <f t="shared" si="18"/>
        <v>79</v>
      </c>
      <c r="J115" s="140">
        <f t="shared" si="18"/>
        <v>45</v>
      </c>
      <c r="K115" s="140">
        <f>SUM(B115:J115)</f>
        <v>763</v>
      </c>
    </row>
    <row r="116" spans="1:11" ht="14.25">
      <c r="A116" s="150" t="s">
        <v>24</v>
      </c>
      <c r="B116" s="151">
        <f>SUM(B115,B112)</f>
        <v>491</v>
      </c>
      <c r="C116" s="152">
        <f aca="true" t="shared" si="19" ref="C116:K116">SUM(C112,C115)</f>
        <v>181</v>
      </c>
      <c r="D116" s="152">
        <f t="shared" si="19"/>
        <v>637</v>
      </c>
      <c r="E116" s="152">
        <f t="shared" si="19"/>
        <v>489</v>
      </c>
      <c r="F116" s="152">
        <f t="shared" si="19"/>
        <v>545</v>
      </c>
      <c r="G116" s="152">
        <f t="shared" si="19"/>
        <v>342</v>
      </c>
      <c r="H116" s="152">
        <f t="shared" si="19"/>
        <v>256</v>
      </c>
      <c r="I116" s="152">
        <f t="shared" si="19"/>
        <v>359</v>
      </c>
      <c r="J116" s="153">
        <f t="shared" si="19"/>
        <v>178</v>
      </c>
      <c r="K116" s="153">
        <f t="shared" si="19"/>
        <v>3478</v>
      </c>
    </row>
    <row r="119" spans="1:11" ht="24">
      <c r="A119" s="157" t="s">
        <v>54</v>
      </c>
      <c r="B119" s="158" t="s">
        <v>15</v>
      </c>
      <c r="C119" s="158" t="s">
        <v>17</v>
      </c>
      <c r="D119" s="158" t="s">
        <v>16</v>
      </c>
      <c r="E119" s="158" t="s">
        <v>18</v>
      </c>
      <c r="F119" s="158" t="s">
        <v>20</v>
      </c>
      <c r="G119" s="158" t="s">
        <v>19</v>
      </c>
      <c r="H119" s="158" t="s">
        <v>21</v>
      </c>
      <c r="I119" s="158" t="s">
        <v>22</v>
      </c>
      <c r="J119" s="158" t="s">
        <v>23</v>
      </c>
      <c r="K119" s="159" t="s">
        <v>24</v>
      </c>
    </row>
    <row r="120" spans="1:11" ht="14.25">
      <c r="A120" s="12" t="s">
        <v>39</v>
      </c>
      <c r="B120" s="135"/>
      <c r="C120" s="13"/>
      <c r="D120" s="13"/>
      <c r="E120" s="13"/>
      <c r="F120" s="13"/>
      <c r="G120" s="13"/>
      <c r="H120" s="13"/>
      <c r="I120" s="13"/>
      <c r="J120" s="136"/>
      <c r="K120" s="14">
        <f>SUM(B120:J120)</f>
        <v>0</v>
      </c>
    </row>
    <row r="121" spans="1:11" ht="14.25">
      <c r="A121" s="15" t="s">
        <v>29</v>
      </c>
      <c r="B121" s="45">
        <v>311</v>
      </c>
      <c r="C121" s="6">
        <v>115</v>
      </c>
      <c r="D121" s="6">
        <v>523</v>
      </c>
      <c r="E121" s="6">
        <v>327</v>
      </c>
      <c r="F121" s="6">
        <v>404</v>
      </c>
      <c r="G121" s="6">
        <v>277</v>
      </c>
      <c r="H121" s="6">
        <v>131</v>
      </c>
      <c r="I121" s="6">
        <v>240</v>
      </c>
      <c r="J121" s="137">
        <v>116</v>
      </c>
      <c r="K121" s="17">
        <f>SUM(B121:J121)</f>
        <v>2444</v>
      </c>
    </row>
    <row r="122" spans="1:11" ht="14.25">
      <c r="A122" s="15" t="s">
        <v>30</v>
      </c>
      <c r="B122" s="45">
        <v>46</v>
      </c>
      <c r="C122" s="6">
        <v>13</v>
      </c>
      <c r="D122" s="6">
        <v>22</v>
      </c>
      <c r="E122" s="6">
        <v>44</v>
      </c>
      <c r="F122" s="6">
        <v>19</v>
      </c>
      <c r="G122" s="6">
        <v>29</v>
      </c>
      <c r="H122" s="6">
        <v>25</v>
      </c>
      <c r="I122" s="6">
        <v>25</v>
      </c>
      <c r="J122" s="137">
        <v>6</v>
      </c>
      <c r="K122" s="17">
        <f>SUM(B122:J122)</f>
        <v>229</v>
      </c>
    </row>
    <row r="123" spans="1:11" ht="14.25">
      <c r="A123" s="15" t="s">
        <v>31</v>
      </c>
      <c r="B123" s="160"/>
      <c r="C123" s="161"/>
      <c r="D123" s="161">
        <v>2</v>
      </c>
      <c r="E123" s="161"/>
      <c r="F123" s="161"/>
      <c r="G123" s="161"/>
      <c r="H123" s="161"/>
      <c r="I123" s="161"/>
      <c r="J123" s="162"/>
      <c r="K123" s="17">
        <f>SUM(B123:J123)</f>
        <v>2</v>
      </c>
    </row>
    <row r="124" spans="1:11" ht="14.25">
      <c r="A124" s="18" t="s">
        <v>29</v>
      </c>
      <c r="B124" s="19">
        <f aca="true" t="shared" si="20" ref="B124:K124">SUM(B120:B123)</f>
        <v>357</v>
      </c>
      <c r="C124" s="19">
        <f t="shared" si="20"/>
        <v>128</v>
      </c>
      <c r="D124" s="19">
        <f t="shared" si="20"/>
        <v>547</v>
      </c>
      <c r="E124" s="19">
        <f t="shared" si="20"/>
        <v>371</v>
      </c>
      <c r="F124" s="19">
        <f t="shared" si="20"/>
        <v>423</v>
      </c>
      <c r="G124" s="19">
        <f t="shared" si="20"/>
        <v>306</v>
      </c>
      <c r="H124" s="19">
        <f t="shared" si="20"/>
        <v>156</v>
      </c>
      <c r="I124" s="19">
        <f t="shared" si="20"/>
        <v>265</v>
      </c>
      <c r="J124" s="19">
        <f t="shared" si="20"/>
        <v>122</v>
      </c>
      <c r="K124" s="138">
        <f t="shared" si="20"/>
        <v>2675</v>
      </c>
    </row>
    <row r="125" spans="1:11" ht="14.25">
      <c r="A125" s="15" t="s">
        <v>25</v>
      </c>
      <c r="B125" s="135">
        <v>105</v>
      </c>
      <c r="C125" s="13">
        <v>44</v>
      </c>
      <c r="D125" s="13">
        <v>72</v>
      </c>
      <c r="E125" s="13">
        <v>105</v>
      </c>
      <c r="F125" s="13">
        <v>97</v>
      </c>
      <c r="G125" s="13">
        <v>40</v>
      </c>
      <c r="H125" s="13">
        <v>69</v>
      </c>
      <c r="I125" s="13">
        <v>69</v>
      </c>
      <c r="J125" s="136">
        <v>38</v>
      </c>
      <c r="K125" s="17">
        <f>SUM(B125:J125)</f>
        <v>639</v>
      </c>
    </row>
    <row r="126" spans="1:11" ht="14.25">
      <c r="A126" s="15" t="s">
        <v>43</v>
      </c>
      <c r="B126" s="45">
        <v>12</v>
      </c>
      <c r="C126" s="6">
        <v>5</v>
      </c>
      <c r="D126" s="6">
        <v>10</v>
      </c>
      <c r="E126" s="6">
        <v>6</v>
      </c>
      <c r="F126" s="6">
        <v>6</v>
      </c>
      <c r="G126" s="6">
        <v>5</v>
      </c>
      <c r="H126" s="6">
        <v>4</v>
      </c>
      <c r="I126" s="6">
        <v>1</v>
      </c>
      <c r="J126" s="137">
        <v>2</v>
      </c>
      <c r="K126" s="149">
        <f>SUM(B126:J126)</f>
        <v>51</v>
      </c>
    </row>
    <row r="127" spans="1:11" ht="14.25">
      <c r="A127" s="139" t="s">
        <v>25</v>
      </c>
      <c r="B127" s="21">
        <f aca="true" t="shared" si="21" ref="B127:J127">SUM(B125:B126)</f>
        <v>117</v>
      </c>
      <c r="C127" s="21">
        <f t="shared" si="21"/>
        <v>49</v>
      </c>
      <c r="D127" s="21">
        <f t="shared" si="21"/>
        <v>82</v>
      </c>
      <c r="E127" s="21">
        <f t="shared" si="21"/>
        <v>111</v>
      </c>
      <c r="F127" s="21">
        <f t="shared" si="21"/>
        <v>103</v>
      </c>
      <c r="G127" s="21">
        <f t="shared" si="21"/>
        <v>45</v>
      </c>
      <c r="H127" s="21">
        <f t="shared" si="21"/>
        <v>73</v>
      </c>
      <c r="I127" s="21">
        <f t="shared" si="21"/>
        <v>70</v>
      </c>
      <c r="J127" s="140">
        <f t="shared" si="21"/>
        <v>40</v>
      </c>
      <c r="K127" s="140">
        <f>SUM(B127:J127)</f>
        <v>690</v>
      </c>
    </row>
    <row r="128" spans="1:11" ht="14.25">
      <c r="A128" s="150" t="s">
        <v>24</v>
      </c>
      <c r="B128" s="151">
        <f>SUM(B127,B124)</f>
        <v>474</v>
      </c>
      <c r="C128" s="152">
        <f aca="true" t="shared" si="22" ref="C128:K128">SUM(C124,C127)</f>
        <v>177</v>
      </c>
      <c r="D128" s="152">
        <f t="shared" si="22"/>
        <v>629</v>
      </c>
      <c r="E128" s="152">
        <f t="shared" si="22"/>
        <v>482</v>
      </c>
      <c r="F128" s="152">
        <f t="shared" si="22"/>
        <v>526</v>
      </c>
      <c r="G128" s="152">
        <f t="shared" si="22"/>
        <v>351</v>
      </c>
      <c r="H128" s="152">
        <f t="shared" si="22"/>
        <v>229</v>
      </c>
      <c r="I128" s="152">
        <f t="shared" si="22"/>
        <v>335</v>
      </c>
      <c r="J128" s="153">
        <f t="shared" si="22"/>
        <v>162</v>
      </c>
      <c r="K128" s="153">
        <f t="shared" si="22"/>
        <v>3365</v>
      </c>
    </row>
    <row r="132" spans="2:16" ht="27" customHeight="1">
      <c r="B132" s="228" t="s">
        <v>14</v>
      </c>
      <c r="C132" s="228"/>
      <c r="D132" s="228"/>
      <c r="E132" s="163" t="s">
        <v>55</v>
      </c>
      <c r="F132" s="163" t="s">
        <v>56</v>
      </c>
      <c r="G132" s="229" t="s">
        <v>55</v>
      </c>
      <c r="H132" s="229"/>
      <c r="I132" s="229" t="s">
        <v>56</v>
      </c>
      <c r="J132" s="229"/>
      <c r="K132" s="228" t="s">
        <v>57</v>
      </c>
      <c r="L132" s="228"/>
      <c r="M132" s="228"/>
      <c r="N132" s="228" t="s">
        <v>58</v>
      </c>
      <c r="O132" s="228"/>
      <c r="P132" s="228"/>
    </row>
    <row r="133" spans="1:16" ht="15">
      <c r="A133" s="164" t="s">
        <v>59</v>
      </c>
      <c r="B133" s="165" t="s">
        <v>60</v>
      </c>
      <c r="C133" s="165" t="s">
        <v>13</v>
      </c>
      <c r="D133" s="166" t="s">
        <v>24</v>
      </c>
      <c r="E133" s="167" t="s">
        <v>61</v>
      </c>
      <c r="F133" s="167" t="s">
        <v>61</v>
      </c>
      <c r="G133" s="168" t="s">
        <v>60</v>
      </c>
      <c r="H133" s="168" t="s">
        <v>13</v>
      </c>
      <c r="I133" s="168" t="s">
        <v>60</v>
      </c>
      <c r="J133" s="168" t="s">
        <v>13</v>
      </c>
      <c r="K133" s="169" t="s">
        <v>60</v>
      </c>
      <c r="L133" s="168" t="s">
        <v>13</v>
      </c>
      <c r="M133" s="170" t="s">
        <v>24</v>
      </c>
      <c r="N133" s="171" t="s">
        <v>60</v>
      </c>
      <c r="O133" s="171" t="s">
        <v>13</v>
      </c>
      <c r="P133" s="172" t="s">
        <v>24</v>
      </c>
    </row>
    <row r="134" spans="1:16" ht="15">
      <c r="A134" s="173" t="s">
        <v>15</v>
      </c>
      <c r="B134" s="174">
        <v>171</v>
      </c>
      <c r="C134" s="174">
        <v>507</v>
      </c>
      <c r="D134" s="175">
        <f>SUM(B134,C134)</f>
        <v>678</v>
      </c>
      <c r="E134" s="176">
        <f>(D134-P134)/M134</f>
        <v>0.27768014059753954</v>
      </c>
      <c r="F134" s="177">
        <f aca="true" t="shared" si="23" ref="F134:F143">(D134-P134)/P134</f>
        <v>0.3038461538461538</v>
      </c>
      <c r="G134" s="178">
        <f aca="true" t="shared" si="24" ref="G134:G143">(B134-K134)/K134</f>
        <v>0.049079754601226995</v>
      </c>
      <c r="H134" s="178">
        <f aca="true" t="shared" si="25" ref="H134:H143">(C134-L134)/L134</f>
        <v>0.24876847290640394</v>
      </c>
      <c r="I134" s="178">
        <f aca="true" t="shared" si="26" ref="I134:I143">(B134-N134)/N134</f>
        <v>0.2302158273381295</v>
      </c>
      <c r="J134" s="178">
        <f aca="true" t="shared" si="27" ref="J134:J143">(C134-O134)/O134</f>
        <v>0.33070866141732286</v>
      </c>
      <c r="K134" s="179">
        <v>163</v>
      </c>
      <c r="L134" s="174">
        <v>406</v>
      </c>
      <c r="M134" s="175">
        <v>569</v>
      </c>
      <c r="N134" s="180">
        <v>139</v>
      </c>
      <c r="O134" s="180">
        <v>381</v>
      </c>
      <c r="P134" s="180">
        <v>520</v>
      </c>
    </row>
    <row r="135" spans="1:16" ht="15">
      <c r="A135" s="173" t="s">
        <v>16</v>
      </c>
      <c r="B135" s="174">
        <v>124</v>
      </c>
      <c r="C135" s="174">
        <v>605</v>
      </c>
      <c r="D135" s="175">
        <v>729</v>
      </c>
      <c r="E135" s="176">
        <f aca="true" t="shared" si="28" ref="E135:E143">(D135-M135)/M135</f>
        <v>0.0689149560117302</v>
      </c>
      <c r="F135" s="177">
        <f t="shared" si="23"/>
        <v>0.11638591117917305</v>
      </c>
      <c r="G135" s="178">
        <f t="shared" si="24"/>
        <v>0.05084745762711865</v>
      </c>
      <c r="H135" s="178">
        <f t="shared" si="25"/>
        <v>0.0726950354609929</v>
      </c>
      <c r="I135" s="178">
        <f t="shared" si="26"/>
        <v>0.11711711711711711</v>
      </c>
      <c r="J135" s="178">
        <f t="shared" si="27"/>
        <v>0.11623616236162361</v>
      </c>
      <c r="K135" s="179">
        <v>118</v>
      </c>
      <c r="L135" s="174">
        <v>564</v>
      </c>
      <c r="M135" s="175">
        <v>682</v>
      </c>
      <c r="N135" s="180">
        <v>111</v>
      </c>
      <c r="O135" s="180">
        <v>542</v>
      </c>
      <c r="P135" s="180">
        <v>653</v>
      </c>
    </row>
    <row r="136" spans="1:16" ht="15">
      <c r="A136" s="173" t="s">
        <v>17</v>
      </c>
      <c r="B136" s="174">
        <v>66</v>
      </c>
      <c r="C136" s="174">
        <v>270</v>
      </c>
      <c r="D136" s="175">
        <v>336</v>
      </c>
      <c r="E136" s="176">
        <f t="shared" si="28"/>
        <v>0.2727272727272727</v>
      </c>
      <c r="F136" s="177">
        <f t="shared" si="23"/>
        <v>0.3941908713692946</v>
      </c>
      <c r="G136" s="178">
        <f t="shared" si="24"/>
        <v>0.06451612903225806</v>
      </c>
      <c r="H136" s="178">
        <f t="shared" si="25"/>
        <v>0.33663366336633666</v>
      </c>
      <c r="I136" s="178">
        <f t="shared" si="26"/>
        <v>0.06451612903225806</v>
      </c>
      <c r="J136" s="178">
        <f t="shared" si="27"/>
        <v>0.5083798882681564</v>
      </c>
      <c r="K136" s="179">
        <v>62</v>
      </c>
      <c r="L136" s="174">
        <v>202</v>
      </c>
      <c r="M136" s="175">
        <v>264</v>
      </c>
      <c r="N136" s="180">
        <v>62</v>
      </c>
      <c r="O136" s="180">
        <v>179</v>
      </c>
      <c r="P136" s="180">
        <v>241</v>
      </c>
    </row>
    <row r="137" spans="1:16" ht="15">
      <c r="A137" s="173" t="s">
        <v>18</v>
      </c>
      <c r="B137" s="174">
        <v>139</v>
      </c>
      <c r="C137" s="174">
        <v>478</v>
      </c>
      <c r="D137" s="175">
        <v>617</v>
      </c>
      <c r="E137" s="176">
        <f t="shared" si="28"/>
        <v>0.07304347826086957</v>
      </c>
      <c r="F137" s="177">
        <f t="shared" si="23"/>
        <v>0.1641509433962264</v>
      </c>
      <c r="G137" s="178">
        <f t="shared" si="24"/>
        <v>0.02962962962962963</v>
      </c>
      <c r="H137" s="178">
        <f t="shared" si="25"/>
        <v>0.08636363636363636</v>
      </c>
      <c r="I137" s="178">
        <f t="shared" si="26"/>
        <v>0.061068702290076333</v>
      </c>
      <c r="J137" s="178">
        <f t="shared" si="27"/>
        <v>0.19799498746867167</v>
      </c>
      <c r="K137" s="179">
        <v>135</v>
      </c>
      <c r="L137" s="174">
        <v>440</v>
      </c>
      <c r="M137" s="175">
        <v>575</v>
      </c>
      <c r="N137" s="180">
        <v>131</v>
      </c>
      <c r="O137" s="180">
        <v>399</v>
      </c>
      <c r="P137" s="180">
        <v>530</v>
      </c>
    </row>
    <row r="138" spans="1:16" ht="15">
      <c r="A138" s="173" t="s">
        <v>19</v>
      </c>
      <c r="B138" s="174">
        <v>56</v>
      </c>
      <c r="C138" s="174">
        <v>426</v>
      </c>
      <c r="D138" s="175">
        <v>482</v>
      </c>
      <c r="E138" s="176">
        <f t="shared" si="28"/>
        <v>0.17560975609756097</v>
      </c>
      <c r="F138" s="177">
        <f t="shared" si="23"/>
        <v>0.2650918635170604</v>
      </c>
      <c r="G138" s="178">
        <f t="shared" si="24"/>
        <v>0.01818181818181818</v>
      </c>
      <c r="H138" s="178">
        <f t="shared" si="25"/>
        <v>0.2</v>
      </c>
      <c r="I138" s="178">
        <f t="shared" si="26"/>
        <v>0.12</v>
      </c>
      <c r="J138" s="178">
        <f t="shared" si="27"/>
        <v>0.28700906344410876</v>
      </c>
      <c r="K138" s="179">
        <v>55</v>
      </c>
      <c r="L138" s="174">
        <v>355</v>
      </c>
      <c r="M138" s="175">
        <v>410</v>
      </c>
      <c r="N138" s="180">
        <v>50</v>
      </c>
      <c r="O138" s="180">
        <v>331</v>
      </c>
      <c r="P138" s="180">
        <v>381</v>
      </c>
    </row>
    <row r="139" spans="1:16" ht="15">
      <c r="A139" s="173" t="s">
        <v>20</v>
      </c>
      <c r="B139" s="174">
        <v>152</v>
      </c>
      <c r="C139" s="174">
        <v>670</v>
      </c>
      <c r="D139" s="175">
        <v>822</v>
      </c>
      <c r="E139" s="176">
        <f t="shared" si="28"/>
        <v>0.3068362480127186</v>
      </c>
      <c r="F139" s="177">
        <f t="shared" si="23"/>
        <v>0.3979591836734694</v>
      </c>
      <c r="G139" s="178">
        <f t="shared" si="24"/>
        <v>0.05555555555555555</v>
      </c>
      <c r="H139" s="178">
        <f t="shared" si="25"/>
        <v>0.38144329896907214</v>
      </c>
      <c r="I139" s="178">
        <f t="shared" si="26"/>
        <v>0.29914529914529914</v>
      </c>
      <c r="J139" s="178">
        <f t="shared" si="27"/>
        <v>0.42250530785562634</v>
      </c>
      <c r="K139" s="179">
        <v>144</v>
      </c>
      <c r="L139" s="174">
        <v>485</v>
      </c>
      <c r="M139" s="175">
        <v>629</v>
      </c>
      <c r="N139" s="180">
        <v>117</v>
      </c>
      <c r="O139" s="180">
        <v>471</v>
      </c>
      <c r="P139" s="180">
        <v>588</v>
      </c>
    </row>
    <row r="140" spans="1:16" ht="15">
      <c r="A140" s="173" t="s">
        <v>21</v>
      </c>
      <c r="B140" s="174">
        <v>110</v>
      </c>
      <c r="C140" s="174">
        <v>212</v>
      </c>
      <c r="D140" s="175">
        <v>322</v>
      </c>
      <c r="E140" s="176">
        <f t="shared" si="28"/>
        <v>0.03536977491961415</v>
      </c>
      <c r="F140" s="177">
        <f t="shared" si="23"/>
        <v>0.13380281690140844</v>
      </c>
      <c r="G140" s="178">
        <f t="shared" si="24"/>
        <v>-0.02654867256637168</v>
      </c>
      <c r="H140" s="178">
        <f t="shared" si="25"/>
        <v>0.0707070707070707</v>
      </c>
      <c r="I140" s="178">
        <f t="shared" si="26"/>
        <v>0.028037383177570093</v>
      </c>
      <c r="J140" s="178">
        <f t="shared" si="27"/>
        <v>0.1977401129943503</v>
      </c>
      <c r="K140" s="179">
        <v>113</v>
      </c>
      <c r="L140" s="174">
        <v>198</v>
      </c>
      <c r="M140" s="175">
        <v>311</v>
      </c>
      <c r="N140" s="180">
        <v>107</v>
      </c>
      <c r="O140" s="180">
        <v>177</v>
      </c>
      <c r="P140" s="180">
        <v>284</v>
      </c>
    </row>
    <row r="141" spans="1:16" ht="15">
      <c r="A141" s="173" t="s">
        <v>22</v>
      </c>
      <c r="B141" s="174">
        <v>96</v>
      </c>
      <c r="C141" s="174">
        <v>422</v>
      </c>
      <c r="D141" s="175">
        <v>518</v>
      </c>
      <c r="E141" s="176">
        <f t="shared" si="28"/>
        <v>0.09052631578947369</v>
      </c>
      <c r="F141" s="177">
        <f t="shared" si="23"/>
        <v>0.16666666666666666</v>
      </c>
      <c r="G141" s="178">
        <f t="shared" si="24"/>
        <v>0.02127659574468085</v>
      </c>
      <c r="H141" s="178">
        <f t="shared" si="25"/>
        <v>0.10761154855643044</v>
      </c>
      <c r="I141" s="178">
        <f t="shared" si="26"/>
        <v>0.17073170731707318</v>
      </c>
      <c r="J141" s="178">
        <f t="shared" si="27"/>
        <v>0.16574585635359115</v>
      </c>
      <c r="K141" s="179">
        <v>94</v>
      </c>
      <c r="L141" s="174">
        <v>381</v>
      </c>
      <c r="M141" s="175">
        <v>475</v>
      </c>
      <c r="N141" s="180">
        <v>82</v>
      </c>
      <c r="O141" s="180">
        <v>362</v>
      </c>
      <c r="P141" s="180">
        <v>444</v>
      </c>
    </row>
    <row r="142" spans="1:16" ht="15">
      <c r="A142" s="173" t="s">
        <v>23</v>
      </c>
      <c r="B142" s="174">
        <v>72</v>
      </c>
      <c r="C142" s="174">
        <v>196</v>
      </c>
      <c r="D142" s="181">
        <v>268</v>
      </c>
      <c r="E142" s="182">
        <f t="shared" si="28"/>
        <v>0.072</v>
      </c>
      <c r="F142" s="183">
        <f t="shared" si="23"/>
        <v>0.14042553191489363</v>
      </c>
      <c r="G142" s="178">
        <f t="shared" si="24"/>
        <v>0.043478260869565216</v>
      </c>
      <c r="H142" s="178">
        <f t="shared" si="25"/>
        <v>0.08287292817679558</v>
      </c>
      <c r="I142" s="178">
        <f t="shared" si="26"/>
        <v>0.058823529411764705</v>
      </c>
      <c r="J142" s="178">
        <f t="shared" si="27"/>
        <v>0.17365269461077845</v>
      </c>
      <c r="K142" s="184">
        <v>69</v>
      </c>
      <c r="L142" s="185">
        <v>181</v>
      </c>
      <c r="M142" s="181">
        <v>250</v>
      </c>
      <c r="N142" s="186">
        <v>68</v>
      </c>
      <c r="O142" s="186">
        <v>167</v>
      </c>
      <c r="P142" s="186">
        <v>235</v>
      </c>
    </row>
    <row r="143" spans="1:16" ht="25.5">
      <c r="A143" s="187" t="s">
        <v>62</v>
      </c>
      <c r="B143" s="188">
        <v>986</v>
      </c>
      <c r="C143" s="189">
        <v>3786</v>
      </c>
      <c r="D143" s="190">
        <v>4772</v>
      </c>
      <c r="E143" s="191">
        <f t="shared" si="28"/>
        <v>0.14573829531812726</v>
      </c>
      <c r="F143" s="192">
        <f t="shared" si="23"/>
        <v>0.23116615067079463</v>
      </c>
      <c r="G143" s="192">
        <f t="shared" si="24"/>
        <v>0.03462749213011543</v>
      </c>
      <c r="H143" s="192">
        <f t="shared" si="25"/>
        <v>0.17870485678704856</v>
      </c>
      <c r="I143" s="192">
        <f t="shared" si="26"/>
        <v>0.13725490196078433</v>
      </c>
      <c r="J143" s="191">
        <f t="shared" si="27"/>
        <v>0.25822532402791626</v>
      </c>
      <c r="K143" s="193">
        <v>953</v>
      </c>
      <c r="L143" s="194">
        <v>3212</v>
      </c>
      <c r="M143" s="190">
        <v>4165</v>
      </c>
      <c r="N143" s="194">
        <f>SUM(N134:N142)</f>
        <v>867</v>
      </c>
      <c r="O143" s="194">
        <f>SUM(O134:O142)</f>
        <v>3009</v>
      </c>
      <c r="P143" s="195">
        <f>SUM(P134:P142)</f>
        <v>3876</v>
      </c>
    </row>
    <row r="144" spans="1:3" ht="8.25" customHeight="1">
      <c r="A144" s="196"/>
      <c r="B144" s="197"/>
      <c r="C144" s="197"/>
    </row>
    <row r="145" spans="1:16" ht="15">
      <c r="A145" s="198" t="s">
        <v>63</v>
      </c>
      <c r="B145" s="199"/>
      <c r="C145" s="200"/>
      <c r="D145" s="201">
        <v>114228.28330000026</v>
      </c>
      <c r="E145" s="202">
        <f>(D145-M145)/M145</f>
        <v>0.20360636041394842</v>
      </c>
      <c r="F145" s="203">
        <f>(D145-P145)/P145</f>
        <v>0.28492202724440385</v>
      </c>
      <c r="G145" s="204"/>
      <c r="H145" s="204"/>
      <c r="I145" s="204"/>
      <c r="J145" s="204"/>
      <c r="K145" s="205"/>
      <c r="L145" s="205"/>
      <c r="M145" s="206">
        <v>94905.018</v>
      </c>
      <c r="N145" s="205"/>
      <c r="O145" s="205"/>
      <c r="P145" s="206">
        <v>88899</v>
      </c>
    </row>
  </sheetData>
  <sheetProtection/>
  <mergeCells count="6">
    <mergeCell ref="A31:K31"/>
    <mergeCell ref="B132:D132"/>
    <mergeCell ref="G132:H132"/>
    <mergeCell ref="I132:J132"/>
    <mergeCell ref="K132:M132"/>
    <mergeCell ref="N132:P132"/>
  </mergeCells>
  <printOptions/>
  <pageMargins left="0.78740157480315" right="0.78740157480315" top="1.181102362204725" bottom="1.181102362204725" header="0.78740157480315" footer="0.78740157480315"/>
  <pageSetup fitToHeight="0" fitToWidth="0" orientation="landscape" pageOrder="overThenDown" paperSize="9"/>
  <headerFooter alignWithMargins="0">
    <oddHeader>&amp;C&amp;12&amp;A</oddHeader>
    <oddFooter>&amp;C&amp;12Pagina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E30" sqref="E30"/>
    </sheetView>
  </sheetViews>
  <sheetFormatPr defaultColWidth="8.796875" defaultRowHeight="14.25"/>
  <cols>
    <col min="1" max="1" width="24.69921875" style="0" bestFit="1" customWidth="1"/>
    <col min="2" max="2" width="6.09765625" style="0" customWidth="1"/>
    <col min="3" max="4" width="6.3984375" style="0" customWidth="1"/>
    <col min="5" max="6" width="6" style="0" customWidth="1"/>
    <col min="7" max="8" width="6.09765625" style="0" customWidth="1"/>
    <col min="9" max="9" width="5.8984375" style="0" customWidth="1"/>
    <col min="10" max="10" width="8.8984375" style="0" customWidth="1"/>
  </cols>
  <sheetData>
    <row r="1" spans="1:10" ht="18" customHeight="1">
      <c r="A1" s="219" t="s">
        <v>0</v>
      </c>
      <c r="B1" s="219" t="s">
        <v>1</v>
      </c>
      <c r="C1" s="219" t="s">
        <v>2</v>
      </c>
      <c r="D1" s="219" t="s">
        <v>3</v>
      </c>
      <c r="E1" s="219">
        <v>2013</v>
      </c>
      <c r="F1" s="219">
        <v>2012</v>
      </c>
      <c r="G1" s="219">
        <v>2011</v>
      </c>
      <c r="H1" s="219">
        <v>2010</v>
      </c>
      <c r="I1" s="219">
        <v>2009</v>
      </c>
      <c r="J1" s="222" t="s">
        <v>64</v>
      </c>
    </row>
    <row r="2" spans="1:10" ht="14.25">
      <c r="A2" s="207" t="s">
        <v>4</v>
      </c>
      <c r="B2" s="1">
        <v>982</v>
      </c>
      <c r="C2" s="1">
        <v>900</v>
      </c>
      <c r="D2" s="1">
        <v>816</v>
      </c>
      <c r="E2" s="1">
        <v>746</v>
      </c>
      <c r="F2" s="2">
        <v>735</v>
      </c>
      <c r="G2" s="1">
        <v>734</v>
      </c>
      <c r="H2" s="217">
        <v>717</v>
      </c>
      <c r="I2" s="217">
        <v>640</v>
      </c>
      <c r="J2" s="3">
        <f aca="true" t="shared" si="0" ref="J2:J10">(B2-C2)/C2</f>
        <v>0.09111111111111111</v>
      </c>
    </row>
    <row r="3" spans="1:10" ht="14.25">
      <c r="A3" s="208" t="s">
        <v>5</v>
      </c>
      <c r="B3" s="4">
        <v>69</v>
      </c>
      <c r="C3" s="4">
        <v>53</v>
      </c>
      <c r="D3" s="4">
        <v>51</v>
      </c>
      <c r="E3" s="4">
        <v>52</v>
      </c>
      <c r="F3" s="5">
        <v>59</v>
      </c>
      <c r="G3" s="4">
        <v>42</v>
      </c>
      <c r="H3" s="218">
        <v>46</v>
      </c>
      <c r="I3" s="218">
        <v>51</v>
      </c>
      <c r="J3" s="3">
        <f t="shared" si="0"/>
        <v>0.3018867924528302</v>
      </c>
    </row>
    <row r="4" spans="1:10" ht="14.25">
      <c r="A4" s="209" t="s">
        <v>6</v>
      </c>
      <c r="B4" s="210">
        <f aca="true" t="shared" si="1" ref="B4:I4">SUM(B2:B3)</f>
        <v>1051</v>
      </c>
      <c r="C4" s="211">
        <f t="shared" si="1"/>
        <v>953</v>
      </c>
      <c r="D4" s="211">
        <f t="shared" si="1"/>
        <v>867</v>
      </c>
      <c r="E4" s="211">
        <f t="shared" si="1"/>
        <v>798</v>
      </c>
      <c r="F4" s="211">
        <f t="shared" si="1"/>
        <v>794</v>
      </c>
      <c r="G4" s="211">
        <f t="shared" si="1"/>
        <v>776</v>
      </c>
      <c r="H4" s="211">
        <f t="shared" si="1"/>
        <v>763</v>
      </c>
      <c r="I4" s="211">
        <f t="shared" si="1"/>
        <v>691</v>
      </c>
      <c r="J4" s="212">
        <f t="shared" si="0"/>
        <v>0.10283315844700944</v>
      </c>
    </row>
    <row r="5" spans="1:10" ht="14.25">
      <c r="A5" s="216" t="s">
        <v>7</v>
      </c>
      <c r="B5" s="4">
        <v>3459</v>
      </c>
      <c r="C5" s="4">
        <v>2886</v>
      </c>
      <c r="D5" s="4">
        <v>2665</v>
      </c>
      <c r="E5" s="4">
        <v>2663</v>
      </c>
      <c r="F5" s="5">
        <v>2616</v>
      </c>
      <c r="G5" s="4">
        <v>2472</v>
      </c>
      <c r="H5" s="218">
        <v>2481</v>
      </c>
      <c r="I5" s="218">
        <v>2444</v>
      </c>
      <c r="J5" s="3">
        <f t="shared" si="0"/>
        <v>0.19854469854469856</v>
      </c>
    </row>
    <row r="6" spans="1:10" ht="14.25">
      <c r="A6" s="216" t="s">
        <v>8</v>
      </c>
      <c r="B6" s="4">
        <v>16</v>
      </c>
      <c r="C6" s="4">
        <v>14</v>
      </c>
      <c r="D6" s="4">
        <v>14</v>
      </c>
      <c r="E6" s="4">
        <v>6</v>
      </c>
      <c r="F6" s="5">
        <v>3</v>
      </c>
      <c r="G6" s="7">
        <v>1</v>
      </c>
      <c r="H6" s="218">
        <v>1</v>
      </c>
      <c r="I6" s="218">
        <v>0</v>
      </c>
      <c r="J6" s="3">
        <f t="shared" si="0"/>
        <v>0.14285714285714285</v>
      </c>
    </row>
    <row r="7" spans="1:10" ht="14.25">
      <c r="A7" s="216" t="s">
        <v>9</v>
      </c>
      <c r="B7" s="4">
        <v>504</v>
      </c>
      <c r="C7" s="4">
        <v>309</v>
      </c>
      <c r="D7" s="4">
        <v>326</v>
      </c>
      <c r="E7" s="4">
        <v>300</v>
      </c>
      <c r="F7" s="5">
        <v>302</v>
      </c>
      <c r="G7" s="4">
        <v>264</v>
      </c>
      <c r="H7" s="218">
        <v>231</v>
      </c>
      <c r="I7" s="218">
        <v>229</v>
      </c>
      <c r="J7" s="3">
        <f t="shared" si="0"/>
        <v>0.6310679611650486</v>
      </c>
    </row>
    <row r="8" spans="1:10" ht="14.25">
      <c r="A8" s="216" t="s">
        <v>10</v>
      </c>
      <c r="B8" s="4">
        <v>4</v>
      </c>
      <c r="C8" s="4">
        <v>3</v>
      </c>
      <c r="D8" s="4">
        <v>4</v>
      </c>
      <c r="E8" s="4">
        <v>4</v>
      </c>
      <c r="F8" s="5">
        <v>3</v>
      </c>
      <c r="G8" s="4">
        <v>1</v>
      </c>
      <c r="H8" s="218">
        <v>2</v>
      </c>
      <c r="I8" s="218">
        <v>2</v>
      </c>
      <c r="J8" s="3">
        <f t="shared" si="0"/>
        <v>0.3333333333333333</v>
      </c>
    </row>
    <row r="9" spans="1:10" ht="14.25">
      <c r="A9" s="213" t="s">
        <v>11</v>
      </c>
      <c r="B9" s="214">
        <f aca="true" t="shared" si="2" ref="B9:I9">SUM(B5:B8)</f>
        <v>3983</v>
      </c>
      <c r="C9" s="215">
        <f t="shared" si="2"/>
        <v>3212</v>
      </c>
      <c r="D9" s="215">
        <f t="shared" si="2"/>
        <v>3009</v>
      </c>
      <c r="E9" s="215">
        <f t="shared" si="2"/>
        <v>2973</v>
      </c>
      <c r="F9" s="215">
        <f t="shared" si="2"/>
        <v>2924</v>
      </c>
      <c r="G9" s="215">
        <f t="shared" si="2"/>
        <v>2738</v>
      </c>
      <c r="H9" s="215">
        <f t="shared" si="2"/>
        <v>2715</v>
      </c>
      <c r="I9" s="215">
        <f t="shared" si="2"/>
        <v>2675</v>
      </c>
      <c r="J9" s="212">
        <f t="shared" si="0"/>
        <v>0.2400373599003736</v>
      </c>
    </row>
    <row r="10" spans="1:10" ht="15">
      <c r="A10" s="219" t="s">
        <v>12</v>
      </c>
      <c r="B10" s="220">
        <f>B4+B9</f>
        <v>5034</v>
      </c>
      <c r="C10" s="219">
        <f aca="true" t="shared" si="3" ref="C10:I10">SUM(C4,C9)</f>
        <v>4165</v>
      </c>
      <c r="D10" s="219">
        <f t="shared" si="3"/>
        <v>3876</v>
      </c>
      <c r="E10" s="219">
        <f t="shared" si="3"/>
        <v>3771</v>
      </c>
      <c r="F10" s="219">
        <f t="shared" si="3"/>
        <v>3718</v>
      </c>
      <c r="G10" s="219">
        <f t="shared" si="3"/>
        <v>3514</v>
      </c>
      <c r="H10" s="219">
        <f t="shared" si="3"/>
        <v>3478</v>
      </c>
      <c r="I10" s="219">
        <f t="shared" si="3"/>
        <v>3366</v>
      </c>
      <c r="J10" s="221">
        <f t="shared" si="0"/>
        <v>0.20864345738295317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F</dc:creator>
  <cp:keywords/>
  <dc:description/>
  <cp:lastModifiedBy>Fossati Matilde</cp:lastModifiedBy>
  <cp:lastPrinted>2016-09-02T11:59:57Z</cp:lastPrinted>
  <dcterms:created xsi:type="dcterms:W3CDTF">2015-09-09T10:17:04Z</dcterms:created>
  <dcterms:modified xsi:type="dcterms:W3CDTF">2017-09-11T07:34:38Z</dcterms:modified>
  <cp:category/>
  <cp:version/>
  <cp:contentType/>
  <cp:contentStatus/>
  <cp:revision>7</cp:revision>
</cp:coreProperties>
</file>