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Documents\"/>
    </mc:Choice>
  </mc:AlternateContent>
  <xr:revisionPtr revIDLastSave="0" documentId="13_ncr:1_{C06ACF59-283F-4D23-AD5E-D6E77EB1D23D}" xr6:coauthVersionLast="47" xr6:coauthVersionMax="47" xr10:uidLastSave="{00000000-0000-0000-0000-000000000000}"/>
  <bookViews>
    <workbookView xWindow="-120" yWindow="-120" windowWidth="20730" windowHeight="11160" xr2:uid="{49C5CD3A-58A4-4271-B709-1414E2064DD2}"/>
  </bookViews>
  <sheets>
    <sheet name="dati per comune" sheetId="2" r:id="rId1"/>
    <sheet name="medie per comun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1" i="3" l="1"/>
  <c r="B331" i="3"/>
  <c r="C331" i="3"/>
  <c r="D331" i="3"/>
  <c r="E331" i="3"/>
  <c r="F331" i="3"/>
  <c r="G331" i="3"/>
  <c r="A332" i="3"/>
  <c r="B332" i="3"/>
  <c r="C332" i="3"/>
  <c r="D332" i="3"/>
  <c r="E332" i="3"/>
  <c r="F332" i="3"/>
  <c r="G332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3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3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3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3" i="3"/>
  <c r="A4" i="3"/>
  <c r="I257" i="2"/>
  <c r="I93" i="2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3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3" i="3"/>
  <c r="E4" i="3"/>
  <c r="I50" i="2"/>
  <c r="G5" i="3" s="1"/>
  <c r="I94" i="2"/>
  <c r="I259" i="2"/>
  <c r="I5" i="2"/>
  <c r="I183" i="2"/>
  <c r="G9" i="3" s="1"/>
  <c r="I184" i="2"/>
  <c r="G10" i="3" s="1"/>
  <c r="I238" i="2"/>
  <c r="I260" i="2"/>
  <c r="I261" i="2"/>
  <c r="I277" i="2"/>
  <c r="I95" i="2"/>
  <c r="I96" i="2"/>
  <c r="I51" i="2"/>
  <c r="I185" i="2"/>
  <c r="G18" i="3" s="1"/>
  <c r="I136" i="2"/>
  <c r="I52" i="2"/>
  <c r="I307" i="2"/>
  <c r="I211" i="2"/>
  <c r="I186" i="2"/>
  <c r="I53" i="2"/>
  <c r="I278" i="2"/>
  <c r="G25" i="3" s="1"/>
  <c r="I6" i="2"/>
  <c r="G26" i="3" s="1"/>
  <c r="I7" i="2"/>
  <c r="I97" i="2"/>
  <c r="I8" i="2"/>
  <c r="I187" i="2"/>
  <c r="I137" i="2"/>
  <c r="I239" i="2"/>
  <c r="I54" i="2"/>
  <c r="I98" i="2"/>
  <c r="G34" i="3" s="1"/>
  <c r="I279" i="2"/>
  <c r="I9" i="2"/>
  <c r="I63" i="2"/>
  <c r="I55" i="2"/>
  <c r="I188" i="2"/>
  <c r="I99" i="2"/>
  <c r="I262" i="2"/>
  <c r="I189" i="2"/>
  <c r="G42" i="3" s="1"/>
  <c r="I56" i="2"/>
  <c r="I100" i="2"/>
  <c r="I10" i="2"/>
  <c r="I190" i="2"/>
  <c r="I11" i="2"/>
  <c r="I57" i="2"/>
  <c r="I101" i="2"/>
  <c r="I102" i="2"/>
  <c r="G50" i="3" s="1"/>
  <c r="I138" i="2"/>
  <c r="I139" i="2"/>
  <c r="G52" i="3" s="1"/>
  <c r="I191" i="2"/>
  <c r="G53" i="3" s="1"/>
  <c r="I12" i="2"/>
  <c r="I214" i="2"/>
  <c r="G55" i="3" s="1"/>
  <c r="I13" i="2"/>
  <c r="G56" i="3" s="1"/>
  <c r="I140" i="2"/>
  <c r="G57" i="3" s="1"/>
  <c r="I103" i="2"/>
  <c r="G58" i="3" s="1"/>
  <c r="I192" i="2"/>
  <c r="I193" i="2"/>
  <c r="I104" i="2"/>
  <c r="I105" i="2"/>
  <c r="I196" i="2"/>
  <c r="G63" i="3" s="1"/>
  <c r="I263" i="2"/>
  <c r="I264" i="2"/>
  <c r="G65" i="3" s="1"/>
  <c r="I194" i="2"/>
  <c r="I323" i="2"/>
  <c r="I195" i="2"/>
  <c r="I141" i="2"/>
  <c r="I197" i="2"/>
  <c r="I106" i="2"/>
  <c r="I14" i="2"/>
  <c r="I198" i="2"/>
  <c r="I199" i="2"/>
  <c r="I107" i="2"/>
  <c r="I108" i="2"/>
  <c r="I142" i="2"/>
  <c r="I15" i="2"/>
  <c r="I200" i="2"/>
  <c r="I143" i="2"/>
  <c r="I16" i="2"/>
  <c r="I201" i="2"/>
  <c r="G82" i="3" s="1"/>
  <c r="I202" i="2"/>
  <c r="I280" i="2"/>
  <c r="I308" i="2"/>
  <c r="I144" i="2"/>
  <c r="I109" i="2"/>
  <c r="I240" i="2"/>
  <c r="I17" i="2"/>
  <c r="G89" i="3" s="1"/>
  <c r="I265" i="2"/>
  <c r="G90" i="3" s="1"/>
  <c r="I281" i="2"/>
  <c r="I282" i="2"/>
  <c r="I110" i="2"/>
  <c r="G93" i="3" s="1"/>
  <c r="I283" i="2"/>
  <c r="G94" i="3" s="1"/>
  <c r="I241" i="2"/>
  <c r="G95" i="3" s="1"/>
  <c r="I18" i="2"/>
  <c r="G96" i="3" s="1"/>
  <c r="I58" i="2"/>
  <c r="G97" i="3" s="1"/>
  <c r="I59" i="2"/>
  <c r="G98" i="3" s="1"/>
  <c r="I242" i="2"/>
  <c r="G99" i="3" s="1"/>
  <c r="I60" i="2"/>
  <c r="G100" i="3" s="1"/>
  <c r="I145" i="2"/>
  <c r="I266" i="2"/>
  <c r="I243" i="2"/>
  <c r="I309" i="2"/>
  <c r="G104" i="3" s="1"/>
  <c r="I61" i="2"/>
  <c r="G105" i="3" s="1"/>
  <c r="I111" i="2"/>
  <c r="G106" i="3" s="1"/>
  <c r="I19" i="2"/>
  <c r="G107" i="3" s="1"/>
  <c r="I20" i="2"/>
  <c r="G108" i="3" s="1"/>
  <c r="I267" i="2"/>
  <c r="G109" i="3" s="1"/>
  <c r="I203" i="2"/>
  <c r="G110" i="3" s="1"/>
  <c r="I284" i="2"/>
  <c r="I204" i="2"/>
  <c r="I112" i="2"/>
  <c r="I268" i="2"/>
  <c r="G114" i="3" s="1"/>
  <c r="I146" i="2"/>
  <c r="I21" i="2"/>
  <c r="I62" i="2"/>
  <c r="I244" i="2"/>
  <c r="I22" i="2"/>
  <c r="I147" i="2"/>
  <c r="I148" i="2"/>
  <c r="G121" i="3" s="1"/>
  <c r="I23" i="2"/>
  <c r="G122" i="3" s="1"/>
  <c r="I149" i="2"/>
  <c r="I205" i="2"/>
  <c r="I64" i="2"/>
  <c r="I65" i="2"/>
  <c r="I285" i="2"/>
  <c r="I286" i="2"/>
  <c r="I150" i="2"/>
  <c r="G129" i="3" s="1"/>
  <c r="I66" i="2"/>
  <c r="G130" i="3" s="1"/>
  <c r="I151" i="2"/>
  <c r="I269" i="2"/>
  <c r="I206" i="2"/>
  <c r="I287" i="2"/>
  <c r="I207" i="2"/>
  <c r="I288" i="2"/>
  <c r="G136" i="3" s="1"/>
  <c r="I113" i="2"/>
  <c r="G137" i="3" s="1"/>
  <c r="I289" i="2"/>
  <c r="G138" i="3" s="1"/>
  <c r="I24" i="2"/>
  <c r="G139" i="3" s="1"/>
  <c r="I310" i="2"/>
  <c r="I254" i="2"/>
  <c r="G141" i="3" s="1"/>
  <c r="I25" i="2"/>
  <c r="G142" i="3" s="1"/>
  <c r="I26" i="2"/>
  <c r="G143" i="3" s="1"/>
  <c r="I208" i="2"/>
  <c r="G144" i="3" s="1"/>
  <c r="I209" i="2"/>
  <c r="G145" i="3" s="1"/>
  <c r="I27" i="2"/>
  <c r="G146" i="3" s="1"/>
  <c r="I114" i="2"/>
  <c r="G147" i="3" s="1"/>
  <c r="I115" i="2"/>
  <c r="I152" i="2"/>
  <c r="G149" i="3" s="1"/>
  <c r="I210" i="2"/>
  <c r="I245" i="2"/>
  <c r="G151" i="3" s="1"/>
  <c r="I246" i="2"/>
  <c r="G152" i="3" s="1"/>
  <c r="I153" i="2"/>
  <c r="G153" i="3" s="1"/>
  <c r="I67" i="2"/>
  <c r="G154" i="3" s="1"/>
  <c r="I68" i="2"/>
  <c r="G155" i="3" s="1"/>
  <c r="I83" i="2"/>
  <c r="I212" i="2"/>
  <c r="I290" i="2"/>
  <c r="I28" i="2"/>
  <c r="I270" i="2"/>
  <c r="I116" i="2"/>
  <c r="I324" i="2"/>
  <c r="G162" i="3" s="1"/>
  <c r="I213" i="2"/>
  <c r="I154" i="2"/>
  <c r="I155" i="2"/>
  <c r="I247" i="2"/>
  <c r="I271" i="2"/>
  <c r="I69" i="2"/>
  <c r="I215" i="2"/>
  <c r="G169" i="3" s="1"/>
  <c r="I156" i="2"/>
  <c r="G170" i="3" s="1"/>
  <c r="I291" i="2"/>
  <c r="I325" i="2"/>
  <c r="I292" i="2"/>
  <c r="I248" i="2"/>
  <c r="I216" i="2"/>
  <c r="I157" i="2"/>
  <c r="I311" i="2"/>
  <c r="G177" i="3" s="1"/>
  <c r="I158" i="2"/>
  <c r="G178" i="3" s="1"/>
  <c r="I293" i="2"/>
  <c r="I217" i="2"/>
  <c r="I70" i="2"/>
  <c r="I312" i="2"/>
  <c r="I177" i="2"/>
  <c r="I218" i="2"/>
  <c r="I117" i="2"/>
  <c r="I71" i="2"/>
  <c r="G186" i="3" s="1"/>
  <c r="I332" i="2"/>
  <c r="G187" i="3" s="1"/>
  <c r="I159" i="2"/>
  <c r="G188" i="3" s="1"/>
  <c r="I313" i="2"/>
  <c r="I160" i="2"/>
  <c r="G190" i="3" s="1"/>
  <c r="I314" i="2"/>
  <c r="G191" i="3" s="1"/>
  <c r="I219" i="2"/>
  <c r="G192" i="3" s="1"/>
  <c r="I220" i="2"/>
  <c r="G193" i="3" s="1"/>
  <c r="I161" i="2"/>
  <c r="G194" i="3" s="1"/>
  <c r="I294" i="2"/>
  <c r="G195" i="3" s="1"/>
  <c r="I29" i="2"/>
  <c r="G196" i="3" s="1"/>
  <c r="I221" i="2"/>
  <c r="G197" i="3" s="1"/>
  <c r="I315" i="2"/>
  <c r="I222" i="2"/>
  <c r="I30" i="2"/>
  <c r="G200" i="3" s="1"/>
  <c r="I72" i="2"/>
  <c r="I73" i="2"/>
  <c r="G202" i="3" s="1"/>
  <c r="I162" i="2"/>
  <c r="G203" i="3" s="1"/>
  <c r="I118" i="2"/>
  <c r="G204" i="3" s="1"/>
  <c r="I163" i="2"/>
  <c r="G205" i="3" s="1"/>
  <c r="I249" i="2"/>
  <c r="G206" i="3" s="1"/>
  <c r="I31" i="2"/>
  <c r="G207" i="3" s="1"/>
  <c r="I223" i="2"/>
  <c r="G208" i="3" s="1"/>
  <c r="I164" i="2"/>
  <c r="G209" i="3" s="1"/>
  <c r="I74" i="2"/>
  <c r="G210" i="3" s="1"/>
  <c r="I75" i="2"/>
  <c r="G211" i="3" s="1"/>
  <c r="I165" i="2"/>
  <c r="G212" i="3" s="1"/>
  <c r="I76" i="2"/>
  <c r="G213" i="3" s="1"/>
  <c r="I326" i="2"/>
  <c r="G214" i="3" s="1"/>
  <c r="I229" i="2"/>
  <c r="I32" i="2"/>
  <c r="G216" i="3" s="1"/>
  <c r="I33" i="2"/>
  <c r="G217" i="3" s="1"/>
  <c r="I227" i="2"/>
  <c r="G218" i="3" s="1"/>
  <c r="I224" i="2"/>
  <c r="G219" i="3" s="1"/>
  <c r="I225" i="2"/>
  <c r="I166" i="2"/>
  <c r="G221" i="3" s="1"/>
  <c r="I34" i="2"/>
  <c r="G222" i="3" s="1"/>
  <c r="I35" i="2"/>
  <c r="G223" i="3" s="1"/>
  <c r="I250" i="2"/>
  <c r="G224" i="3" s="1"/>
  <c r="I41" i="2"/>
  <c r="G225" i="3" s="1"/>
  <c r="I167" i="2"/>
  <c r="G226" i="3" s="1"/>
  <c r="I36" i="2"/>
  <c r="I37" i="2"/>
  <c r="I295" i="2"/>
  <c r="G229" i="3" s="1"/>
  <c r="I251" i="2"/>
  <c r="I119" i="2"/>
  <c r="I233" i="2"/>
  <c r="I296" i="2"/>
  <c r="G233" i="3" s="1"/>
  <c r="I297" i="2"/>
  <c r="G234" i="3" s="1"/>
  <c r="I168" i="2"/>
  <c r="I120" i="2"/>
  <c r="I169" i="2"/>
  <c r="I272" i="2"/>
  <c r="G238" i="3" s="1"/>
  <c r="I122" i="2"/>
  <c r="G239" i="3" s="1"/>
  <c r="I121" i="2"/>
  <c r="G240" i="3" s="1"/>
  <c r="I316" i="2"/>
  <c r="G241" i="3" s="1"/>
  <c r="I317" i="2"/>
  <c r="G242" i="3" s="1"/>
  <c r="I123" i="2"/>
  <c r="G243" i="3" s="1"/>
  <c r="I273" i="2"/>
  <c r="G244" i="3" s="1"/>
  <c r="I170" i="2"/>
  <c r="G245" i="3" s="1"/>
  <c r="I38" i="2"/>
  <c r="G246" i="3" s="1"/>
  <c r="I77" i="2"/>
  <c r="G247" i="3" s="1"/>
  <c r="I298" i="2"/>
  <c r="G248" i="3" s="1"/>
  <c r="I124" i="2"/>
  <c r="G249" i="3" s="1"/>
  <c r="I299" i="2"/>
  <c r="G250" i="3" s="1"/>
  <c r="I39" i="2"/>
  <c r="G251" i="3" s="1"/>
  <c r="I125" i="2"/>
  <c r="I274" i="2"/>
  <c r="I226" i="2"/>
  <c r="G254" i="3" s="1"/>
  <c r="I78" i="2"/>
  <c r="I79" i="2"/>
  <c r="I318" i="2"/>
  <c r="G257" i="3" s="1"/>
  <c r="I171" i="2"/>
  <c r="G258" i="3" s="1"/>
  <c r="I319" i="2"/>
  <c r="G259" i="3" s="1"/>
  <c r="I172" i="2"/>
  <c r="G260" i="3" s="1"/>
  <c r="I40" i="2"/>
  <c r="G261" i="3" s="1"/>
  <c r="I228" i="2"/>
  <c r="I320" i="2"/>
  <c r="G263" i="3" s="1"/>
  <c r="I230" i="2"/>
  <c r="I327" i="2"/>
  <c r="I126" i="2"/>
  <c r="G266" i="3" s="1"/>
  <c r="I300" i="2"/>
  <c r="G267" i="3" s="1"/>
  <c r="I231" i="2"/>
  <c r="I127" i="2"/>
  <c r="G269" i="3" s="1"/>
  <c r="I173" i="2"/>
  <c r="G270" i="3" s="1"/>
  <c r="I174" i="2"/>
  <c r="G271" i="3" s="1"/>
  <c r="I80" i="2"/>
  <c r="G272" i="3" s="1"/>
  <c r="I232" i="2"/>
  <c r="G273" i="3" s="1"/>
  <c r="I275" i="2"/>
  <c r="G274" i="3" s="1"/>
  <c r="I328" i="2"/>
  <c r="I321" i="2"/>
  <c r="I301" i="2"/>
  <c r="G277" i="3" s="1"/>
  <c r="I128" i="2"/>
  <c r="I42" i="2"/>
  <c r="G279" i="3" s="1"/>
  <c r="I302" i="2"/>
  <c r="G280" i="3" s="1"/>
  <c r="I333" i="2"/>
  <c r="G281" i="3" s="1"/>
  <c r="I175" i="2"/>
  <c r="G282" i="3" s="1"/>
  <c r="I303" i="2"/>
  <c r="G283" i="3" s="1"/>
  <c r="I176" i="2"/>
  <c r="G284" i="3" s="1"/>
  <c r="I129" i="2"/>
  <c r="G285" i="3" s="1"/>
  <c r="I178" i="2"/>
  <c r="G286" i="3" s="1"/>
  <c r="I304" i="2"/>
  <c r="G287" i="3" s="1"/>
  <c r="I276" i="2"/>
  <c r="G288" i="3" s="1"/>
  <c r="I179" i="2"/>
  <c r="I81" i="2"/>
  <c r="G290" i="3" s="1"/>
  <c r="I82" i="2"/>
  <c r="G291" i="3" s="1"/>
  <c r="I180" i="2"/>
  <c r="G292" i="3" s="1"/>
  <c r="I329" i="2"/>
  <c r="G293" i="3" s="1"/>
  <c r="I84" i="2"/>
  <c r="G294" i="3" s="1"/>
  <c r="I130" i="2"/>
  <c r="G295" i="3" s="1"/>
  <c r="I85" i="2"/>
  <c r="I86" i="2"/>
  <c r="I87" i="2"/>
  <c r="G298" i="3" s="1"/>
  <c r="I43" i="2"/>
  <c r="I305" i="2"/>
  <c r="G300" i="3" s="1"/>
  <c r="I88" i="2"/>
  <c r="G301" i="3" s="1"/>
  <c r="I89" i="2"/>
  <c r="G302" i="3" s="1"/>
  <c r="I90" i="2"/>
  <c r="G303" i="3" s="1"/>
  <c r="I234" i="2"/>
  <c r="G304" i="3" s="1"/>
  <c r="I306" i="2"/>
  <c r="G305" i="3" s="1"/>
  <c r="I44" i="2"/>
  <c r="G306" i="3" s="1"/>
  <c r="I322" i="2"/>
  <c r="G307" i="3" s="1"/>
  <c r="I131" i="2"/>
  <c r="G308" i="3" s="1"/>
  <c r="I132" i="2"/>
  <c r="G309" i="3" s="1"/>
  <c r="I133" i="2"/>
  <c r="G310" i="3" s="1"/>
  <c r="I48" i="2"/>
  <c r="I252" i="2"/>
  <c r="G312" i="3" s="1"/>
  <c r="I181" i="2"/>
  <c r="G313" i="3" s="1"/>
  <c r="I45" i="2"/>
  <c r="G314" i="3" s="1"/>
  <c r="I134" i="2"/>
  <c r="G315" i="3" s="1"/>
  <c r="I46" i="2"/>
  <c r="I253" i="2"/>
  <c r="I47" i="2"/>
  <c r="I182" i="2"/>
  <c r="G319" i="3" s="1"/>
  <c r="I235" i="2"/>
  <c r="G320" i="3" s="1"/>
  <c r="I236" i="2"/>
  <c r="G321" i="3" s="1"/>
  <c r="I255" i="2"/>
  <c r="G322" i="3" s="1"/>
  <c r="I330" i="2"/>
  <c r="G323" i="3" s="1"/>
  <c r="I91" i="2"/>
  <c r="I135" i="2"/>
  <c r="G325" i="3" s="1"/>
  <c r="I92" i="2"/>
  <c r="G326" i="3" s="1"/>
  <c r="I331" i="2"/>
  <c r="I237" i="2"/>
  <c r="G328" i="3" s="1"/>
  <c r="I256" i="2"/>
  <c r="G329" i="3" s="1"/>
  <c r="I49" i="2"/>
  <c r="G330" i="3" s="1"/>
  <c r="I258" i="2"/>
  <c r="G333" i="3" s="1"/>
  <c r="I4" i="2"/>
  <c r="G4" i="3" s="1"/>
  <c r="G113" i="3" l="1"/>
  <c r="G296" i="3"/>
  <c r="G264" i="3"/>
  <c r="G256" i="3"/>
  <c r="G232" i="3"/>
  <c r="G184" i="3"/>
  <c r="G176" i="3"/>
  <c r="G168" i="3"/>
  <c r="G160" i="3"/>
  <c r="G128" i="3"/>
  <c r="G120" i="3"/>
  <c r="G112" i="3"/>
  <c r="G88" i="3"/>
  <c r="G80" i="3"/>
  <c r="G72" i="3"/>
  <c r="G64" i="3"/>
  <c r="G48" i="3"/>
  <c r="G40" i="3"/>
  <c r="G32" i="3"/>
  <c r="G24" i="3"/>
  <c r="G16" i="3"/>
  <c r="G8" i="3"/>
  <c r="G74" i="3"/>
  <c r="G81" i="3"/>
  <c r="G327" i="3"/>
  <c r="G311" i="3"/>
  <c r="G255" i="3"/>
  <c r="G231" i="3"/>
  <c r="G215" i="3"/>
  <c r="G199" i="3"/>
  <c r="G183" i="3"/>
  <c r="G175" i="3"/>
  <c r="G167" i="3"/>
  <c r="G159" i="3"/>
  <c r="G135" i="3"/>
  <c r="G127" i="3"/>
  <c r="G119" i="3"/>
  <c r="G111" i="3"/>
  <c r="G103" i="3"/>
  <c r="G87" i="3"/>
  <c r="G79" i="3"/>
  <c r="G71" i="3"/>
  <c r="G47" i="3"/>
  <c r="G39" i="3"/>
  <c r="G31" i="3"/>
  <c r="G23" i="3"/>
  <c r="G15" i="3"/>
  <c r="G7" i="3"/>
  <c r="G66" i="3"/>
  <c r="G265" i="3"/>
  <c r="G73" i="3"/>
  <c r="G33" i="3"/>
  <c r="G318" i="3"/>
  <c r="G278" i="3"/>
  <c r="G262" i="3"/>
  <c r="G230" i="3"/>
  <c r="G198" i="3"/>
  <c r="G182" i="3"/>
  <c r="G174" i="3"/>
  <c r="G166" i="3"/>
  <c r="G158" i="3"/>
  <c r="G150" i="3"/>
  <c r="G134" i="3"/>
  <c r="G126" i="3"/>
  <c r="G118" i="3"/>
  <c r="G102" i="3"/>
  <c r="G86" i="3"/>
  <c r="G78" i="3"/>
  <c r="G70" i="3"/>
  <c r="G62" i="3"/>
  <c r="G54" i="3"/>
  <c r="G46" i="3"/>
  <c r="G38" i="3"/>
  <c r="G30" i="3"/>
  <c r="G22" i="3"/>
  <c r="G14" i="3"/>
  <c r="G6" i="3"/>
  <c r="G201" i="3"/>
  <c r="G161" i="3"/>
  <c r="G17" i="3"/>
  <c r="G317" i="3"/>
  <c r="G253" i="3"/>
  <c r="G237" i="3"/>
  <c r="G189" i="3"/>
  <c r="G181" i="3"/>
  <c r="G173" i="3"/>
  <c r="G165" i="3"/>
  <c r="G157" i="3"/>
  <c r="G133" i="3"/>
  <c r="G125" i="3"/>
  <c r="G117" i="3"/>
  <c r="G101" i="3"/>
  <c r="G85" i="3"/>
  <c r="G77" i="3"/>
  <c r="G69" i="3"/>
  <c r="G61" i="3"/>
  <c r="G45" i="3"/>
  <c r="G37" i="3"/>
  <c r="G29" i="3"/>
  <c r="G21" i="3"/>
  <c r="G13" i="3"/>
  <c r="G289" i="3"/>
  <c r="G185" i="3"/>
  <c r="G49" i="3"/>
  <c r="G324" i="3"/>
  <c r="G316" i="3"/>
  <c r="G276" i="3"/>
  <c r="G268" i="3"/>
  <c r="G252" i="3"/>
  <c r="G236" i="3"/>
  <c r="G228" i="3"/>
  <c r="G220" i="3"/>
  <c r="G180" i="3"/>
  <c r="G172" i="3"/>
  <c r="G164" i="3"/>
  <c r="G156" i="3"/>
  <c r="G148" i="3"/>
  <c r="G140" i="3"/>
  <c r="G132" i="3"/>
  <c r="G124" i="3"/>
  <c r="G116" i="3"/>
  <c r="G92" i="3"/>
  <c r="G84" i="3"/>
  <c r="G76" i="3"/>
  <c r="G68" i="3"/>
  <c r="G60" i="3"/>
  <c r="G44" i="3"/>
  <c r="G36" i="3"/>
  <c r="G28" i="3"/>
  <c r="G20" i="3"/>
  <c r="G12" i="3"/>
  <c r="G297" i="3"/>
  <c r="G41" i="3"/>
  <c r="G299" i="3"/>
  <c r="G275" i="3"/>
  <c r="G235" i="3"/>
  <c r="G227" i="3"/>
  <c r="G179" i="3"/>
  <c r="G171" i="3"/>
  <c r="G163" i="3"/>
  <c r="G131" i="3"/>
  <c r="G123" i="3"/>
  <c r="G115" i="3"/>
  <c r="G91" i="3"/>
  <c r="G83" i="3"/>
  <c r="G75" i="3"/>
  <c r="G67" i="3"/>
  <c r="G59" i="3"/>
  <c r="G51" i="3"/>
  <c r="G43" i="3"/>
  <c r="G35" i="3"/>
  <c r="G27" i="3"/>
  <c r="G19" i="3"/>
  <c r="G11" i="3"/>
</calcChain>
</file>

<file path=xl/sharedStrings.xml><?xml version="1.0" encoding="utf-8"?>
<sst xmlns="http://schemas.openxmlformats.org/spreadsheetml/2006/main" count="680" uniqueCount="354">
  <si>
    <t>Fonte: Elaborazioni Regione Emilia-Romagna su dati MEF - Dipartimento delle Finanze</t>
  </si>
  <si>
    <t>RN</t>
  </si>
  <si>
    <t>MONTESCUDO-MONTE COLOMBO</t>
  </si>
  <si>
    <t>POGGIO TORRIANA</t>
  </si>
  <si>
    <t>VERUCCHIO</t>
  </si>
  <si>
    <t>TALAMELLO</t>
  </si>
  <si>
    <t>SANTARCANGELO DI ROMAGNA</t>
  </si>
  <si>
    <t>SANT'AGATA FELTRIA</t>
  </si>
  <si>
    <t>SAN LEO</t>
  </si>
  <si>
    <t>SAN GIOVANNI IN MARIGNANO</t>
  </si>
  <si>
    <t>SAN CLEMENTE</t>
  </si>
  <si>
    <t>SALUDECIO</t>
  </si>
  <si>
    <t>RIMINI</t>
  </si>
  <si>
    <t>RICCIONE</t>
  </si>
  <si>
    <t>PENNABILLI</t>
  </si>
  <si>
    <t>MORCIANO DI ROMAGNA</t>
  </si>
  <si>
    <t>MONTEGRIDOLFO</t>
  </si>
  <si>
    <t>MONTEFIORE CONCA</t>
  </si>
  <si>
    <t>MONDAINO</t>
  </si>
  <si>
    <t>MISANO ADRIATICO</t>
  </si>
  <si>
    <t>NOVAFELTRIA</t>
  </si>
  <si>
    <t>MAIOLO</t>
  </si>
  <si>
    <t>GEMMANO</t>
  </si>
  <si>
    <t>CORIANO</t>
  </si>
  <si>
    <t>CATTOLICA</t>
  </si>
  <si>
    <t>CASTELDELCI</t>
  </si>
  <si>
    <t>BELLARIA-IGEA MARINA</t>
  </si>
  <si>
    <t>RE</t>
  </si>
  <si>
    <t>VENTASSO</t>
  </si>
  <si>
    <t>VILLA MINOZZO</t>
  </si>
  <si>
    <t>VIANO</t>
  </si>
  <si>
    <t>VEZZANO SUL CROSTOLO</t>
  </si>
  <si>
    <t>VETTO</t>
  </si>
  <si>
    <t>TOANO</t>
  </si>
  <si>
    <t>SCANDIANO</t>
  </si>
  <si>
    <t>SANT'ILARIO D'ENZA</t>
  </si>
  <si>
    <t>SAN POLO D'ENZA</t>
  </si>
  <si>
    <t>SAN MARTINO IN RIO</t>
  </si>
  <si>
    <t>RUBIERA</t>
  </si>
  <si>
    <t>ROLO</t>
  </si>
  <si>
    <t>RIO SALICETO</t>
  </si>
  <si>
    <t>REGGIOLO</t>
  </si>
  <si>
    <t>REGGIO NELL'EMILIA</t>
  </si>
  <si>
    <t>QUATTRO CASTELLA</t>
  </si>
  <si>
    <t>POVIGLIO</t>
  </si>
  <si>
    <t>NOVELLARA</t>
  </si>
  <si>
    <t>MONTECCHIO EMILIA</t>
  </si>
  <si>
    <t>LUZZARA</t>
  </si>
  <si>
    <t>GUASTALLA</t>
  </si>
  <si>
    <t>GUALTIERI</t>
  </si>
  <si>
    <t>GATTATICO</t>
  </si>
  <si>
    <t>FABBRICO</t>
  </si>
  <si>
    <t>CORREGGIO</t>
  </si>
  <si>
    <t>CANOSSA</t>
  </si>
  <si>
    <t>CAVRIAGO</t>
  </si>
  <si>
    <t>CASTELNOVO NE' MONTI</t>
  </si>
  <si>
    <t>CASTELNOVO DI SOTTO</t>
  </si>
  <si>
    <t>CASTELLARANO</t>
  </si>
  <si>
    <t>CASINA</t>
  </si>
  <si>
    <t>CASALGRANDE</t>
  </si>
  <si>
    <t>CARPINETI</t>
  </si>
  <si>
    <t>CAMPEGINE</t>
  </si>
  <si>
    <t>CAMPAGNOLA EMILIA</t>
  </si>
  <si>
    <t>CADELBOSCO DI SOPRA</t>
  </si>
  <si>
    <t>BRESCELLO</t>
  </si>
  <si>
    <t>BORETTO</t>
  </si>
  <si>
    <t>BIBBIANO</t>
  </si>
  <si>
    <t>BAISO</t>
  </si>
  <si>
    <t>BAGNOLO IN PIANO</t>
  </si>
  <si>
    <t>ALBINEA</t>
  </si>
  <si>
    <t>RA</t>
  </si>
  <si>
    <t>SOLAROLO</t>
  </si>
  <si>
    <t>SANT'AGATA SUL SANTERNO</t>
  </si>
  <si>
    <t>RUSSI</t>
  </si>
  <si>
    <t>RIOLO TERME</t>
  </si>
  <si>
    <t>RAVENNA</t>
  </si>
  <si>
    <t>MASSA LOMBARDA</t>
  </si>
  <si>
    <t>LUGO</t>
  </si>
  <si>
    <t>FUSIGNANO</t>
  </si>
  <si>
    <t>FAENZA</t>
  </si>
  <si>
    <t>COTIGNOLA</t>
  </si>
  <si>
    <t>CONSELICE</t>
  </si>
  <si>
    <t>CERVIA</t>
  </si>
  <si>
    <t>CASTEL BOLOGNESE</t>
  </si>
  <si>
    <t>CASOLA VALSENIO</t>
  </si>
  <si>
    <t>BRISIGHELLA</t>
  </si>
  <si>
    <t>BAGNARA DI ROMAGNA</t>
  </si>
  <si>
    <t>BAGNACAVALLO</t>
  </si>
  <si>
    <t>ALFONSINE</t>
  </si>
  <si>
    <t>PR</t>
  </si>
  <si>
    <t>POLESINE ZIBELLO</t>
  </si>
  <si>
    <t>SISSA TRECASALI</t>
  </si>
  <si>
    <t>VARSI</t>
  </si>
  <si>
    <t>VARANO DE' MELEGARI</t>
  </si>
  <si>
    <t>VALMOZZOLA</t>
  </si>
  <si>
    <t>TRAVERSETOLO</t>
  </si>
  <si>
    <t>TORRILE</t>
  </si>
  <si>
    <t>TORNOLO</t>
  </si>
  <si>
    <t>TIZZANO VAL PARMA</t>
  </si>
  <si>
    <t>SORAGNA</t>
  </si>
  <si>
    <t>SOLIGNANO</t>
  </si>
  <si>
    <t>SAN SECONDO PARMENSE</t>
  </si>
  <si>
    <t>SALSOMAGGIORE TERME</t>
  </si>
  <si>
    <t>SALA BAGANZA</t>
  </si>
  <si>
    <t>ROCCABIANCA</t>
  </si>
  <si>
    <t>PELLEGRINO PARMENSE</t>
  </si>
  <si>
    <t>PARMA</t>
  </si>
  <si>
    <t>PALANZANO</t>
  </si>
  <si>
    <t>NOCETO</t>
  </si>
  <si>
    <t>NEVIANO DEGLI ARDUINI</t>
  </si>
  <si>
    <t>MONTECHIARUGOLO</t>
  </si>
  <si>
    <t>MONCHIO DELLE CORTI</t>
  </si>
  <si>
    <t>MEDESANO</t>
  </si>
  <si>
    <t>TERENZO</t>
  </si>
  <si>
    <t>LESIGNANO DE' BAGNI</t>
  </si>
  <si>
    <t>LANGHIRANO</t>
  </si>
  <si>
    <t>FORNOVO DI TARO</t>
  </si>
  <si>
    <t>FONTEVIVO</t>
  </si>
  <si>
    <t>FONTANELLATO</t>
  </si>
  <si>
    <t>FELINO</t>
  </si>
  <si>
    <t>CORNIGLIO</t>
  </si>
  <si>
    <t>COMPIANO</t>
  </si>
  <si>
    <t>COLORNO</t>
  </si>
  <si>
    <t>COLLECCHIO</t>
  </si>
  <si>
    <t>CALESTANO</t>
  </si>
  <si>
    <t>BUSSETO</t>
  </si>
  <si>
    <t>BORGO VAL DI TARO</t>
  </si>
  <si>
    <t>FIDENZA</t>
  </si>
  <si>
    <t>BORE</t>
  </si>
  <si>
    <t>BERCETO</t>
  </si>
  <si>
    <t>BEDONIA</t>
  </si>
  <si>
    <t>BARDI</t>
  </si>
  <si>
    <t>ALBARETO</t>
  </si>
  <si>
    <t>PC</t>
  </si>
  <si>
    <t>ALTA VAL TIDONE</t>
  </si>
  <si>
    <t>ZERBA</t>
  </si>
  <si>
    <t>VILLANOVA SULL'ARDA</t>
  </si>
  <si>
    <t>VIGOLZONE</t>
  </si>
  <si>
    <t>ZIANO PIACENTINO</t>
  </si>
  <si>
    <t>VERNASCA</t>
  </si>
  <si>
    <t>TRAVO</t>
  </si>
  <si>
    <t>SARMATO</t>
  </si>
  <si>
    <t>SAN GIORGIO PIACENTINO</t>
  </si>
  <si>
    <t>ROTTOFRENO</t>
  </si>
  <si>
    <t>RIVERGARO</t>
  </si>
  <si>
    <t>PONTENURE</t>
  </si>
  <si>
    <t>PONTE DELL'OLIO</t>
  </si>
  <si>
    <t>SAN PIETRO IN CERRO</t>
  </si>
  <si>
    <t>PODENZANO</t>
  </si>
  <si>
    <t>PIOZZANO</t>
  </si>
  <si>
    <t>PIANELLO VAL TIDONE</t>
  </si>
  <si>
    <t>PIACENZA</t>
  </si>
  <si>
    <t>OTTONE</t>
  </si>
  <si>
    <t>MORFASSO</t>
  </si>
  <si>
    <t>MONTICELLI D'ONGINA</t>
  </si>
  <si>
    <t>LUGAGNANO VAL D'ARDA</t>
  </si>
  <si>
    <t>GROPPARELLO</t>
  </si>
  <si>
    <t>GRAGNANO TREBBIENSE</t>
  </si>
  <si>
    <t>GOSSOLENGO</t>
  </si>
  <si>
    <t>GAZZOLA</t>
  </si>
  <si>
    <t>FIORENZUOLA D'ARDA</t>
  </si>
  <si>
    <t>FERRIERE</t>
  </si>
  <si>
    <t>FARINI</t>
  </si>
  <si>
    <t>CORTEMAGGIORE</t>
  </si>
  <si>
    <t>CORTE BRUGNATELLA</t>
  </si>
  <si>
    <t>COLI</t>
  </si>
  <si>
    <t>CERIGNALE</t>
  </si>
  <si>
    <t>CASTELVETRO PIACENTINO</t>
  </si>
  <si>
    <t>CASTEL SAN GIOVANNI</t>
  </si>
  <si>
    <t>CASTELL'ARQUATO</t>
  </si>
  <si>
    <t>CARPANETO PIACENTINO</t>
  </si>
  <si>
    <t>CAORSO</t>
  </si>
  <si>
    <t>CALENDASCO</t>
  </si>
  <si>
    <t>CADEO</t>
  </si>
  <si>
    <t>BORGONOVO VAL TIDONE</t>
  </si>
  <si>
    <t>BOBBIO</t>
  </si>
  <si>
    <t>BETTOLA</t>
  </si>
  <si>
    <t>BESENZONE</t>
  </si>
  <si>
    <t>ALSENO</t>
  </si>
  <si>
    <t>AGAZZANO</t>
  </si>
  <si>
    <t>MO</t>
  </si>
  <si>
    <t>ZOCCA</t>
  </si>
  <si>
    <t>VIGNOLA</t>
  </si>
  <si>
    <t>SPILAMBERTO</t>
  </si>
  <si>
    <t>SOLIERA</t>
  </si>
  <si>
    <t>SESTOLA</t>
  </si>
  <si>
    <t>SAVIGNANO SUL PANARO</t>
  </si>
  <si>
    <t>SASSUOLO</t>
  </si>
  <si>
    <t>SAN PROSPERO</t>
  </si>
  <si>
    <t>SAN POSSIDONIO</t>
  </si>
  <si>
    <t>SAN FELICE SUL PANARO</t>
  </si>
  <si>
    <t>SAN CESARIO SUL PANARO</t>
  </si>
  <si>
    <t>RIOLUNATO</t>
  </si>
  <si>
    <t>RAVARINO</t>
  </si>
  <si>
    <t>PRIGNANO SULLA SECCHIA</t>
  </si>
  <si>
    <t>POLINAGO</t>
  </si>
  <si>
    <t>PIEVEPELAGO</t>
  </si>
  <si>
    <t>PAVULLO NEL FRIGNANO</t>
  </si>
  <si>
    <t>PALAGANO</t>
  </si>
  <si>
    <t>NOVI DI MODENA</t>
  </si>
  <si>
    <t>NONANTOLA</t>
  </si>
  <si>
    <t>MONTESE</t>
  </si>
  <si>
    <t>MONTEFIORINO</t>
  </si>
  <si>
    <t>MONTECRETO</t>
  </si>
  <si>
    <t>SERRAMAZZONI</t>
  </si>
  <si>
    <t>MODENA</t>
  </si>
  <si>
    <t>MIRANDOLA</t>
  </si>
  <si>
    <t>MEDOLLA</t>
  </si>
  <si>
    <t>MARANO SUL PANARO</t>
  </si>
  <si>
    <t>MARANELLO</t>
  </si>
  <si>
    <t>LAMA MOCOGNO</t>
  </si>
  <si>
    <t>GUIGLIA</t>
  </si>
  <si>
    <t>FRASSINORO</t>
  </si>
  <si>
    <t>FORMIGINE</t>
  </si>
  <si>
    <t>FIUMALBO</t>
  </si>
  <si>
    <t>FIORANO MODENESE</t>
  </si>
  <si>
    <t>FINALE EMILIA</t>
  </si>
  <si>
    <t>FANANO</t>
  </si>
  <si>
    <t>CONCORDIA SULLA SECCHIA</t>
  </si>
  <si>
    <t>CAVEZZO</t>
  </si>
  <si>
    <t>CASTELVETRO DI MODENA</t>
  </si>
  <si>
    <t>CASTELNUOVO RANGONE</t>
  </si>
  <si>
    <t>CASTELFRANCO EMILIA</t>
  </si>
  <si>
    <t>CARPI</t>
  </si>
  <si>
    <t>CAMPOSANTO</t>
  </si>
  <si>
    <t>CAMPOGALLIANO</t>
  </si>
  <si>
    <t>BOMPORTO</t>
  </si>
  <si>
    <t>BASTIGLIA</t>
  </si>
  <si>
    <t>FE</t>
  </si>
  <si>
    <t>TERRE DEL RENO</t>
  </si>
  <si>
    <t>FISCAGLIA</t>
  </si>
  <si>
    <t>VOGHIERA</t>
  </si>
  <si>
    <t>VIGARANO MAINARDA</t>
  </si>
  <si>
    <t>PORTOMAGGIORE</t>
  </si>
  <si>
    <t>POGGIO RENATICO</t>
  </si>
  <si>
    <t>OSTELLATO</t>
  </si>
  <si>
    <t>MESOLA</t>
  </si>
  <si>
    <t>MASI TORELLO</t>
  </si>
  <si>
    <t>LAGOSANTO</t>
  </si>
  <si>
    <t>JOLANDA DI SAVOIA</t>
  </si>
  <si>
    <t>GORO</t>
  </si>
  <si>
    <t>FERRARA</t>
  </si>
  <si>
    <t>COPPARO</t>
  </si>
  <si>
    <t>COMACCHIO</t>
  </si>
  <si>
    <t>CODIGORO</t>
  </si>
  <si>
    <t>CENTO</t>
  </si>
  <si>
    <t>BONDENO</t>
  </si>
  <si>
    <t>ARGENTA</t>
  </si>
  <si>
    <t>FC</t>
  </si>
  <si>
    <t>VERGHERETO</t>
  </si>
  <si>
    <t>TREDOZIO</t>
  </si>
  <si>
    <t>SOGLIANO AL RUBICONE</t>
  </si>
  <si>
    <t>SAVIGNANO SUL RUBICONE</t>
  </si>
  <si>
    <t>SARSINA</t>
  </si>
  <si>
    <t>SANTA SOFIA</t>
  </si>
  <si>
    <t>SAN MAURO PASCOLI</t>
  </si>
  <si>
    <t>RONCOFREDDO</t>
  </si>
  <si>
    <t>ROCCA SAN CASCIANO</t>
  </si>
  <si>
    <t>PREMILCUORE</t>
  </si>
  <si>
    <t>PREDAPPIO</t>
  </si>
  <si>
    <t>PORTICO E SAN BENEDETTO</t>
  </si>
  <si>
    <t>MONTIANO</t>
  </si>
  <si>
    <t>MODIGLIANA</t>
  </si>
  <si>
    <t>MERCATO SARACENO</t>
  </si>
  <si>
    <t>MELDOLA</t>
  </si>
  <si>
    <t>LONGIANO</t>
  </si>
  <si>
    <t>GATTEO</t>
  </si>
  <si>
    <t>GAMBETTOLA</t>
  </si>
  <si>
    <t>GALEATA</t>
  </si>
  <si>
    <t>FORLIMPOPOLI</t>
  </si>
  <si>
    <t>FORLI'</t>
  </si>
  <si>
    <t>DOVADOLA</t>
  </si>
  <si>
    <t>CIVITELLA DI ROMAGNA</t>
  </si>
  <si>
    <t>CESENATICO</t>
  </si>
  <si>
    <t>CESENA</t>
  </si>
  <si>
    <t>CASTROCARO TERME E TERRA DEL SOLE</t>
  </si>
  <si>
    <t>BORGHI</t>
  </si>
  <si>
    <t>BERTINORO</t>
  </si>
  <si>
    <t>BAGNO DI ROMAGNA</t>
  </si>
  <si>
    <t>BO</t>
  </si>
  <si>
    <t>ALTO RENO TERME</t>
  </si>
  <si>
    <t>VALSAMOGGIA</t>
  </si>
  <si>
    <t>ZOLA PREDOSA</t>
  </si>
  <si>
    <t>VERGATO</t>
  </si>
  <si>
    <t>SANT'AGATA BOLOGNESE</t>
  </si>
  <si>
    <t>SAN PIETRO IN CASALE</t>
  </si>
  <si>
    <t>SAN LAZZARO DI SAVENA</t>
  </si>
  <si>
    <t>SAN GIORGIO DI PIANO</t>
  </si>
  <si>
    <t>SALA BOLOGNESE</t>
  </si>
  <si>
    <t>SASSO MARCONI</t>
  </si>
  <si>
    <t>PIEVE DI CENTO</t>
  </si>
  <si>
    <t>PIANORO</t>
  </si>
  <si>
    <t>SAN BENEDETTO VAL DI SAMBRO</t>
  </si>
  <si>
    <t>SAN GIOVANNI IN PERSICETO</t>
  </si>
  <si>
    <t>OZZANO DELL'EMILIA</t>
  </si>
  <si>
    <t>MORDANO</t>
  </si>
  <si>
    <t>MONZUNO</t>
  </si>
  <si>
    <t>MONTE SAN PIETRO</t>
  </si>
  <si>
    <t>MONTERENZIO</t>
  </si>
  <si>
    <t>MONGHIDORO</t>
  </si>
  <si>
    <t>MOLINELLA</t>
  </si>
  <si>
    <t>MINERBIO</t>
  </si>
  <si>
    <t>MEDICINA</t>
  </si>
  <si>
    <t>MALALBERGO</t>
  </si>
  <si>
    <t>LOIANO</t>
  </si>
  <si>
    <t>IMOLA</t>
  </si>
  <si>
    <t>GRIZZANA MORANDI</t>
  </si>
  <si>
    <t>GRANAROLO DELL'EMILIA</t>
  </si>
  <si>
    <t>GALLIERA</t>
  </si>
  <si>
    <t>GAGGIO MONTANO</t>
  </si>
  <si>
    <t>FONTANELICE</t>
  </si>
  <si>
    <t>DOZZA</t>
  </si>
  <si>
    <t>CREVALCORE</t>
  </si>
  <si>
    <t>CASTIGLIONE DEI PEPOLI</t>
  </si>
  <si>
    <t>CASTENASO</t>
  </si>
  <si>
    <t>CASTEL SAN PIETRO TERME</t>
  </si>
  <si>
    <t>CASTEL MAGGIORE</t>
  </si>
  <si>
    <t>CASTELLO D'ARGILE</t>
  </si>
  <si>
    <t>CASTEL GUELFO DI BOLOGNA</t>
  </si>
  <si>
    <t>CASTEL DEL RIO</t>
  </si>
  <si>
    <t>CASTEL D'AIANO</t>
  </si>
  <si>
    <t>CASTEL DI CASIO</t>
  </si>
  <si>
    <t>CASALFIUMANESE</t>
  </si>
  <si>
    <t>CASALECCHIO DI RENO</t>
  </si>
  <si>
    <t>MARZABOTTO</t>
  </si>
  <si>
    <t>CAMUGNANO</t>
  </si>
  <si>
    <t>CALDERARA DI RENO</t>
  </si>
  <si>
    <t>BUDRIO</t>
  </si>
  <si>
    <t>BORGO TOSSIGNANO</t>
  </si>
  <si>
    <t>BOLOGNA</t>
  </si>
  <si>
    <t>BENTIVOGLIO</t>
  </si>
  <si>
    <t>LIZZANO IN BELVEDERE</t>
  </si>
  <si>
    <t>BARICELLA</t>
  </si>
  <si>
    <t>ARGELATO</t>
  </si>
  <si>
    <t>ANZOLA DELL'EMILIA</t>
  </si>
  <si>
    <t>Addizionale comunale dovuta (c)</t>
  </si>
  <si>
    <t>Addizionale regionale dovuta (b)</t>
  </si>
  <si>
    <t>Imposta netta       (a)</t>
  </si>
  <si>
    <t>Reddito imponibile</t>
  </si>
  <si>
    <t>Numero contribuenti</t>
  </si>
  <si>
    <t>Sigla Provincia</t>
  </si>
  <si>
    <t>Denominazione Comune</t>
  </si>
  <si>
    <t>Codice Istat Comune</t>
  </si>
  <si>
    <t>Carico fiscale medio</t>
  </si>
  <si>
    <t>Imposta netta media</t>
  </si>
  <si>
    <t>Reddito imponibile medio</t>
  </si>
  <si>
    <t>Carico fiscale      (a)+(b)+(c)</t>
  </si>
  <si>
    <t>SORBOLO MEZZANI</t>
  </si>
  <si>
    <t>RIVA DEL PO</t>
  </si>
  <si>
    <t>TRESIGNANA</t>
  </si>
  <si>
    <r>
      <t>Numero di contribuenti, Reddito imponibile, Imposta netta,  Addizionale regionale e comunale e carico fiscale per comune. Emilia-Romagna. Dichiarazioni 2021 - Anno d'imposta 2020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</si>
  <si>
    <t>MONTECOPIOLO</t>
  </si>
  <si>
    <t>SASSOFELTRIO</t>
  </si>
  <si>
    <r>
      <t>Reddito imponibile, Imposta netta e carico fiscale per comune. Emilia-Romagna. Dichiarazioni 2021 - Anno d'imposta 2020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</si>
</sst>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673B7D-6445-4E83-BD3B-53FC2DF34472}" name="Tabella2" displayName="Tabella2" ref="A3:I333" totalsRowShown="0" headerRowDxfId="21" dataDxfId="19" headerRowBorderDxfId="20">
  <autoFilter ref="A3:I333" xr:uid="{A5841D16-ADA5-4146-987A-53A0C502E896}"/>
  <sortState xmlns:xlrd2="http://schemas.microsoft.com/office/spreadsheetml/2017/richdata2" ref="A4:I333">
    <sortCondition ref="A4:A333"/>
  </sortState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(c)" dataDxfId="11"/>
    <tableColumn id="11" xr3:uid="{CB3C4FDE-43E0-4EEF-ACB2-10DAE99E8E98}" name="Carico fiscale      (a)+(b)+(c)" dataDxfId="10">
      <calculatedColumnFormula>Tabella2[[#This Row],[Imposta netta       (a)]]+Tabella2[[#This Row],[Addizionale regionale dovuta (b)]]+Tabella2[[#This Row],[Addizionale comunale dovuta (c)]]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89D728-6B80-45A5-B127-90FBB46D0A87}" name="Tabella24" displayName="Tabella24" ref="A3:G333" totalsRowShown="0" headerRowDxfId="9" dataDxfId="7" headerRowBorderDxfId="8">
  <autoFilter ref="A3:G333" xr:uid="{3E79A2DD-6838-4EC8-B9CC-BC41C963E25C}"/>
  <tableColumns count="7">
    <tableColumn id="1" xr3:uid="{6017519B-123D-460D-B0F2-BABF480D9484}" name="Codice Istat Comune" dataDxfId="6">
      <calculatedColumnFormula>Tabella2[[#This Row],[Codice Istat Comune]]</calculatedColumnFormula>
    </tableColumn>
    <tableColumn id="2" xr3:uid="{74DD353D-ED2B-441B-AA2F-67350809D1DA}" name="Denominazione Comune" dataDxfId="5">
      <calculatedColumnFormula>Tabella2[[#This Row],[Denominazione Comune]]</calculatedColumnFormula>
    </tableColumn>
    <tableColumn id="3" xr3:uid="{FF81E355-396D-48E9-8AF6-E66296F95F18}" name="Sigla Provincia" dataDxfId="4">
      <calculatedColumnFormula>Tabella2[[#This Row],[Sigla Provincia]]</calculatedColumnFormula>
    </tableColumn>
    <tableColumn id="4" xr3:uid="{E9DA9FEC-953D-445F-9CEB-29FEFAB7A5A1}" name="Numero contribuenti" dataDxfId="3">
      <calculatedColumnFormula>Tabella2[[#This Row],[Numero contribuenti]]</calculatedColumnFormula>
    </tableColumn>
    <tableColumn id="6" xr3:uid="{2E31C13E-4C5E-4157-A54C-5AB0A91DF409}" name="Reddito imponibile medio" dataDxfId="2">
      <calculatedColumnFormula>Tabella2[[#This Row],[Reddito imponibile]]/Tabella2[[#This Row],[Numero contribuenti]]</calculatedColumnFormula>
    </tableColumn>
    <tableColumn id="8" xr3:uid="{6AC3B00B-7408-4E35-8EF7-EE799BC8AF9F}" name="Imposta netta media" dataDxfId="1">
      <calculatedColumnFormula>Tabella2[[#This Row],[Imposta netta       (a)]]/Tabella2[[#This Row],[Numero contribuenti]]</calculatedColumnFormula>
    </tableColumn>
    <tableColumn id="12" xr3:uid="{FAC38544-50C2-433A-BA93-31A2D87AEEE7}" name="Carico fiscale medio" dataDxfId="0">
      <calculatedColumnFormula>Tabella2[[#This Row],[Carico fiscale      (a)+(b)+(c)]]/Tabella2[[#This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F0C1-6CED-4EC1-9BE8-6C5E481B8E62}">
  <dimension ref="A1:I334"/>
  <sheetViews>
    <sheetView tabSelected="1" workbookViewId="0"/>
  </sheetViews>
  <sheetFormatPr defaultColWidth="9.140625" defaultRowHeight="15" x14ac:dyDescent="0.25"/>
  <cols>
    <col min="1" max="1" width="17.28515625" style="11" customWidth="1"/>
    <col min="2" max="2" width="27.5703125" style="1" customWidth="1"/>
    <col min="3" max="3" width="15.85546875" style="3" customWidth="1"/>
    <col min="4" max="4" width="18" style="2" customWidth="1"/>
    <col min="5" max="5" width="24.7109375" style="2" customWidth="1"/>
    <col min="6" max="6" width="17.28515625" style="2" customWidth="1"/>
    <col min="7" max="7" width="23.5703125" style="2" customWidth="1"/>
    <col min="8" max="8" width="24.7109375" style="2" customWidth="1"/>
    <col min="9" max="9" width="21.85546875" style="2" customWidth="1"/>
    <col min="10" max="16384" width="9.140625" style="1"/>
  </cols>
  <sheetData>
    <row r="1" spans="1:9" s="8" customFormat="1" x14ac:dyDescent="0.25">
      <c r="A1" s="13" t="s">
        <v>350</v>
      </c>
      <c r="B1" s="13"/>
      <c r="C1" s="13"/>
      <c r="D1" s="13"/>
      <c r="E1" s="13"/>
      <c r="F1" s="13"/>
      <c r="G1" s="13"/>
      <c r="H1" s="13"/>
      <c r="I1" s="9"/>
    </row>
    <row r="3" spans="1:9" s="5" customFormat="1" ht="30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338</v>
      </c>
      <c r="F3" s="6" t="s">
        <v>337</v>
      </c>
      <c r="G3" s="6" t="s">
        <v>336</v>
      </c>
      <c r="H3" s="6" t="s">
        <v>335</v>
      </c>
      <c r="I3" s="6" t="s">
        <v>346</v>
      </c>
    </row>
    <row r="4" spans="1:9" x14ac:dyDescent="0.25">
      <c r="A4" s="11">
        <v>33001</v>
      </c>
      <c r="B4" s="1" t="s">
        <v>179</v>
      </c>
      <c r="C4" s="3" t="s">
        <v>133</v>
      </c>
      <c r="D4" s="2">
        <v>1569</v>
      </c>
      <c r="E4" s="2">
        <v>32710504</v>
      </c>
      <c r="F4" s="2">
        <v>6646266</v>
      </c>
      <c r="G4" s="2">
        <v>513135</v>
      </c>
      <c r="H4" s="2">
        <v>182398</v>
      </c>
      <c r="I4" s="2">
        <f>Tabella2[[#This Row],[Imposta netta       (a)]]+Tabella2[[#This Row],[Addizionale regionale dovuta (b)]]+Tabella2[[#This Row],[Addizionale comunale dovuta (c)]]</f>
        <v>7341799</v>
      </c>
    </row>
    <row r="5" spans="1:9" x14ac:dyDescent="0.25">
      <c r="A5" s="11">
        <v>33002</v>
      </c>
      <c r="B5" s="1" t="s">
        <v>178</v>
      </c>
      <c r="C5" s="3" t="s">
        <v>133</v>
      </c>
      <c r="D5" s="2">
        <v>3651</v>
      </c>
      <c r="E5" s="2">
        <v>75455996</v>
      </c>
      <c r="F5" s="2">
        <v>14886441</v>
      </c>
      <c r="G5" s="2">
        <v>1171663</v>
      </c>
      <c r="H5" s="2">
        <v>522011</v>
      </c>
      <c r="I5" s="2">
        <f>Tabella2[[#This Row],[Imposta netta       (a)]]+Tabella2[[#This Row],[Addizionale regionale dovuta (b)]]+Tabella2[[#This Row],[Addizionale comunale dovuta (c)]]</f>
        <v>16580115</v>
      </c>
    </row>
    <row r="6" spans="1:9" x14ac:dyDescent="0.25">
      <c r="A6" s="11">
        <v>33003</v>
      </c>
      <c r="B6" s="1" t="s">
        <v>177</v>
      </c>
      <c r="C6" s="3" t="s">
        <v>133</v>
      </c>
      <c r="D6" s="2">
        <v>728</v>
      </c>
      <c r="E6" s="2">
        <v>13740742</v>
      </c>
      <c r="F6" s="2">
        <v>2549912</v>
      </c>
      <c r="G6" s="2">
        <v>210425</v>
      </c>
      <c r="H6" s="2">
        <v>90381</v>
      </c>
      <c r="I6" s="2">
        <f>Tabella2[[#This Row],[Imposta netta       (a)]]+Tabella2[[#This Row],[Addizionale regionale dovuta (b)]]+Tabella2[[#This Row],[Addizionale comunale dovuta (c)]]</f>
        <v>2850718</v>
      </c>
    </row>
    <row r="7" spans="1:9" x14ac:dyDescent="0.25">
      <c r="A7" s="11">
        <v>33004</v>
      </c>
      <c r="B7" s="1" t="s">
        <v>176</v>
      </c>
      <c r="C7" s="3" t="s">
        <v>133</v>
      </c>
      <c r="D7" s="2">
        <v>2188</v>
      </c>
      <c r="E7" s="2">
        <v>37680698</v>
      </c>
      <c r="F7" s="2">
        <v>7042587</v>
      </c>
      <c r="G7" s="2">
        <v>561124</v>
      </c>
      <c r="H7" s="2">
        <v>210161</v>
      </c>
      <c r="I7" s="2">
        <f>Tabella2[[#This Row],[Imposta netta       (a)]]+Tabella2[[#This Row],[Addizionale regionale dovuta (b)]]+Tabella2[[#This Row],[Addizionale comunale dovuta (c)]]</f>
        <v>7813872</v>
      </c>
    </row>
    <row r="8" spans="1:9" x14ac:dyDescent="0.25">
      <c r="A8" s="11">
        <v>33005</v>
      </c>
      <c r="B8" s="1" t="s">
        <v>175</v>
      </c>
      <c r="C8" s="3" t="s">
        <v>133</v>
      </c>
      <c r="D8" s="2">
        <v>2901</v>
      </c>
      <c r="E8" s="2">
        <v>54741643</v>
      </c>
      <c r="F8" s="2">
        <v>10631026</v>
      </c>
      <c r="G8" s="2">
        <v>839155</v>
      </c>
      <c r="H8" s="2">
        <v>403444</v>
      </c>
      <c r="I8" s="2">
        <f>Tabella2[[#This Row],[Imposta netta       (a)]]+Tabella2[[#This Row],[Addizionale regionale dovuta (b)]]+Tabella2[[#This Row],[Addizionale comunale dovuta (c)]]</f>
        <v>11873625</v>
      </c>
    </row>
    <row r="9" spans="1:9" x14ac:dyDescent="0.25">
      <c r="A9" s="11">
        <v>33006</v>
      </c>
      <c r="B9" s="1" t="s">
        <v>174</v>
      </c>
      <c r="C9" s="3" t="s">
        <v>133</v>
      </c>
      <c r="D9" s="2">
        <v>6072</v>
      </c>
      <c r="E9" s="2">
        <v>118747476</v>
      </c>
      <c r="F9" s="2">
        <v>22125818</v>
      </c>
      <c r="G9" s="2">
        <v>1798629</v>
      </c>
      <c r="H9" s="2">
        <v>878519</v>
      </c>
      <c r="I9" s="2">
        <f>Tabella2[[#This Row],[Imposta netta       (a)]]+Tabella2[[#This Row],[Addizionale regionale dovuta (b)]]+Tabella2[[#This Row],[Addizionale comunale dovuta (c)]]</f>
        <v>24802966</v>
      </c>
    </row>
    <row r="10" spans="1:9" x14ac:dyDescent="0.25">
      <c r="A10" s="11">
        <v>33007</v>
      </c>
      <c r="B10" s="1" t="s">
        <v>173</v>
      </c>
      <c r="C10" s="3" t="s">
        <v>133</v>
      </c>
      <c r="D10" s="2">
        <v>4461</v>
      </c>
      <c r="E10" s="2">
        <v>93957142</v>
      </c>
      <c r="F10" s="2">
        <v>18775914</v>
      </c>
      <c r="G10" s="2">
        <v>1470685</v>
      </c>
      <c r="H10" s="2">
        <v>685150</v>
      </c>
      <c r="I10" s="2">
        <f>Tabella2[[#This Row],[Imposta netta       (a)]]+Tabella2[[#This Row],[Addizionale regionale dovuta (b)]]+Tabella2[[#This Row],[Addizionale comunale dovuta (c)]]</f>
        <v>20931749</v>
      </c>
    </row>
    <row r="11" spans="1:9" x14ac:dyDescent="0.25">
      <c r="A11" s="11">
        <v>33008</v>
      </c>
      <c r="B11" s="1" t="s">
        <v>172</v>
      </c>
      <c r="C11" s="3" t="s">
        <v>133</v>
      </c>
      <c r="D11" s="2">
        <v>1859</v>
      </c>
      <c r="E11" s="2">
        <v>39076571</v>
      </c>
      <c r="F11" s="2">
        <v>7756561</v>
      </c>
      <c r="G11" s="2">
        <v>608702</v>
      </c>
      <c r="H11" s="2">
        <v>289299</v>
      </c>
      <c r="I11" s="2">
        <f>Tabella2[[#This Row],[Imposta netta       (a)]]+Tabella2[[#This Row],[Addizionale regionale dovuta (b)]]+Tabella2[[#This Row],[Addizionale comunale dovuta (c)]]</f>
        <v>8654562</v>
      </c>
    </row>
    <row r="12" spans="1:9" x14ac:dyDescent="0.25">
      <c r="A12" s="11">
        <v>33010</v>
      </c>
      <c r="B12" s="1" t="s">
        <v>171</v>
      </c>
      <c r="C12" s="3" t="s">
        <v>133</v>
      </c>
      <c r="D12" s="2">
        <v>3548</v>
      </c>
      <c r="E12" s="2">
        <v>71518199</v>
      </c>
      <c r="F12" s="2">
        <v>13420363</v>
      </c>
      <c r="G12" s="2">
        <v>1093022</v>
      </c>
      <c r="H12" s="2">
        <v>15796</v>
      </c>
      <c r="I12" s="2">
        <f>Tabella2[[#This Row],[Imposta netta       (a)]]+Tabella2[[#This Row],[Addizionale regionale dovuta (b)]]+Tabella2[[#This Row],[Addizionale comunale dovuta (c)]]</f>
        <v>14529181</v>
      </c>
    </row>
    <row r="13" spans="1:9" x14ac:dyDescent="0.25">
      <c r="A13" s="11">
        <v>33011</v>
      </c>
      <c r="B13" s="1" t="s">
        <v>170</v>
      </c>
      <c r="C13" s="3" t="s">
        <v>133</v>
      </c>
      <c r="D13" s="2">
        <v>5860</v>
      </c>
      <c r="E13" s="2">
        <v>118642310</v>
      </c>
      <c r="F13" s="2">
        <v>23052462</v>
      </c>
      <c r="G13" s="2">
        <v>1830632</v>
      </c>
      <c r="H13" s="2">
        <v>806037</v>
      </c>
      <c r="I13" s="2">
        <f>Tabella2[[#This Row],[Imposta netta       (a)]]+Tabella2[[#This Row],[Addizionale regionale dovuta (b)]]+Tabella2[[#This Row],[Addizionale comunale dovuta (c)]]</f>
        <v>25689131</v>
      </c>
    </row>
    <row r="14" spans="1:9" x14ac:dyDescent="0.25">
      <c r="A14" s="11">
        <v>33012</v>
      </c>
      <c r="B14" s="1" t="s">
        <v>169</v>
      </c>
      <c r="C14" s="3" t="s">
        <v>133</v>
      </c>
      <c r="D14" s="2">
        <v>3678</v>
      </c>
      <c r="E14" s="2">
        <v>78290917</v>
      </c>
      <c r="F14" s="2">
        <v>16272944</v>
      </c>
      <c r="G14" s="2">
        <v>1241161</v>
      </c>
      <c r="H14" s="2">
        <v>581812</v>
      </c>
      <c r="I14" s="2">
        <f>Tabella2[[#This Row],[Imposta netta       (a)]]+Tabella2[[#This Row],[Addizionale regionale dovuta (b)]]+Tabella2[[#This Row],[Addizionale comunale dovuta (c)]]</f>
        <v>18095917</v>
      </c>
    </row>
    <row r="15" spans="1:9" x14ac:dyDescent="0.25">
      <c r="A15" s="11">
        <v>33013</v>
      </c>
      <c r="B15" s="1" t="s">
        <v>168</v>
      </c>
      <c r="C15" s="3" t="s">
        <v>133</v>
      </c>
      <c r="D15" s="2">
        <v>10441</v>
      </c>
      <c r="E15" s="2">
        <v>214775282</v>
      </c>
      <c r="F15" s="2">
        <v>41368380</v>
      </c>
      <c r="G15" s="2">
        <v>3310336</v>
      </c>
      <c r="H15" s="2">
        <v>1317265</v>
      </c>
      <c r="I15" s="2">
        <f>Tabella2[[#This Row],[Imposta netta       (a)]]+Tabella2[[#This Row],[Addizionale regionale dovuta (b)]]+Tabella2[[#This Row],[Addizionale comunale dovuta (c)]]</f>
        <v>45995981</v>
      </c>
    </row>
    <row r="16" spans="1:9" x14ac:dyDescent="0.25">
      <c r="A16" s="11">
        <v>33014</v>
      </c>
      <c r="B16" s="1" t="s">
        <v>167</v>
      </c>
      <c r="C16" s="3" t="s">
        <v>133</v>
      </c>
      <c r="D16" s="2">
        <v>4081</v>
      </c>
      <c r="E16" s="2">
        <v>84848917</v>
      </c>
      <c r="F16" s="2">
        <v>16598367</v>
      </c>
      <c r="G16" s="2">
        <v>1316065</v>
      </c>
      <c r="H16" s="2">
        <v>484739</v>
      </c>
      <c r="I16" s="2">
        <f>Tabella2[[#This Row],[Imposta netta       (a)]]+Tabella2[[#This Row],[Addizionale regionale dovuta (b)]]+Tabella2[[#This Row],[Addizionale comunale dovuta (c)]]</f>
        <v>18399171</v>
      </c>
    </row>
    <row r="17" spans="1:9" x14ac:dyDescent="0.25">
      <c r="A17" s="11">
        <v>33015</v>
      </c>
      <c r="B17" s="1" t="s">
        <v>166</v>
      </c>
      <c r="C17" s="3" t="s">
        <v>133</v>
      </c>
      <c r="D17" s="2">
        <v>103</v>
      </c>
      <c r="E17" s="2">
        <v>1811382</v>
      </c>
      <c r="F17" s="2">
        <v>332250</v>
      </c>
      <c r="G17" s="2">
        <v>26735</v>
      </c>
      <c r="H17" s="2">
        <v>11677</v>
      </c>
      <c r="I17" s="2">
        <f>Tabella2[[#This Row],[Imposta netta       (a)]]+Tabella2[[#This Row],[Addizionale regionale dovuta (b)]]+Tabella2[[#This Row],[Addizionale comunale dovuta (c)]]</f>
        <v>370662</v>
      </c>
    </row>
    <row r="18" spans="1:9" x14ac:dyDescent="0.25">
      <c r="A18" s="11">
        <v>33016</v>
      </c>
      <c r="B18" s="1" t="s">
        <v>165</v>
      </c>
      <c r="C18" s="3" t="s">
        <v>133</v>
      </c>
      <c r="D18" s="2">
        <v>705</v>
      </c>
      <c r="E18" s="2">
        <v>12343827</v>
      </c>
      <c r="F18" s="2">
        <v>2302609</v>
      </c>
      <c r="G18" s="2">
        <v>185010</v>
      </c>
      <c r="H18" s="2">
        <v>78133</v>
      </c>
      <c r="I18" s="2">
        <f>Tabella2[[#This Row],[Imposta netta       (a)]]+Tabella2[[#This Row],[Addizionale regionale dovuta (b)]]+Tabella2[[#This Row],[Addizionale comunale dovuta (c)]]</f>
        <v>2565752</v>
      </c>
    </row>
    <row r="19" spans="1:9" x14ac:dyDescent="0.25">
      <c r="A19" s="11">
        <v>33017</v>
      </c>
      <c r="B19" s="1" t="s">
        <v>164</v>
      </c>
      <c r="C19" s="3" t="s">
        <v>133</v>
      </c>
      <c r="D19" s="2">
        <v>483</v>
      </c>
      <c r="E19" s="2">
        <v>7427881</v>
      </c>
      <c r="F19" s="2">
        <v>1248182</v>
      </c>
      <c r="G19" s="2">
        <v>107346</v>
      </c>
      <c r="H19" s="2">
        <v>54393</v>
      </c>
      <c r="I19" s="2">
        <f>Tabella2[[#This Row],[Imposta netta       (a)]]+Tabella2[[#This Row],[Addizionale regionale dovuta (b)]]+Tabella2[[#This Row],[Addizionale comunale dovuta (c)]]</f>
        <v>1409921</v>
      </c>
    </row>
    <row r="20" spans="1:9" x14ac:dyDescent="0.25">
      <c r="A20" s="11">
        <v>33018</v>
      </c>
      <c r="B20" s="1" t="s">
        <v>163</v>
      </c>
      <c r="C20" s="3" t="s">
        <v>133</v>
      </c>
      <c r="D20" s="2">
        <v>3429</v>
      </c>
      <c r="E20" s="2">
        <v>68606073</v>
      </c>
      <c r="F20" s="2">
        <v>13223096</v>
      </c>
      <c r="G20" s="2">
        <v>1054350</v>
      </c>
      <c r="H20" s="2">
        <v>449153</v>
      </c>
      <c r="I20" s="2">
        <f>Tabella2[[#This Row],[Imposta netta       (a)]]+Tabella2[[#This Row],[Addizionale regionale dovuta (b)]]+Tabella2[[#This Row],[Addizionale comunale dovuta (c)]]</f>
        <v>14726599</v>
      </c>
    </row>
    <row r="21" spans="1:9" x14ac:dyDescent="0.25">
      <c r="A21" s="11">
        <v>33019</v>
      </c>
      <c r="B21" s="1" t="s">
        <v>162</v>
      </c>
      <c r="C21" s="3" t="s">
        <v>133</v>
      </c>
      <c r="D21" s="2">
        <v>1074</v>
      </c>
      <c r="E21" s="2">
        <v>15074275</v>
      </c>
      <c r="F21" s="2">
        <v>2599269</v>
      </c>
      <c r="G21" s="2">
        <v>214804</v>
      </c>
      <c r="H21" s="2">
        <v>100918</v>
      </c>
      <c r="I21" s="2">
        <f>Tabella2[[#This Row],[Imposta netta       (a)]]+Tabella2[[#This Row],[Addizionale regionale dovuta (b)]]+Tabella2[[#This Row],[Addizionale comunale dovuta (c)]]</f>
        <v>2914991</v>
      </c>
    </row>
    <row r="22" spans="1:9" x14ac:dyDescent="0.25">
      <c r="A22" s="11">
        <v>33020</v>
      </c>
      <c r="B22" s="1" t="s">
        <v>161</v>
      </c>
      <c r="C22" s="3" t="s">
        <v>133</v>
      </c>
      <c r="D22" s="2">
        <v>1079</v>
      </c>
      <c r="E22" s="2">
        <v>17579971</v>
      </c>
      <c r="F22" s="2">
        <v>3279813</v>
      </c>
      <c r="G22" s="2">
        <v>263048</v>
      </c>
      <c r="H22" s="2">
        <v>68815</v>
      </c>
      <c r="I22" s="2">
        <f>Tabella2[[#This Row],[Imposta netta       (a)]]+Tabella2[[#This Row],[Addizionale regionale dovuta (b)]]+Tabella2[[#This Row],[Addizionale comunale dovuta (c)]]</f>
        <v>3611676</v>
      </c>
    </row>
    <row r="23" spans="1:9" x14ac:dyDescent="0.25">
      <c r="A23" s="11">
        <v>33021</v>
      </c>
      <c r="B23" s="1" t="s">
        <v>160</v>
      </c>
      <c r="C23" s="3" t="s">
        <v>133</v>
      </c>
      <c r="D23" s="2">
        <v>11195</v>
      </c>
      <c r="E23" s="2">
        <v>239140306</v>
      </c>
      <c r="F23" s="2">
        <v>47057191</v>
      </c>
      <c r="G23" s="2">
        <v>3741000</v>
      </c>
      <c r="H23" s="2">
        <v>1335686</v>
      </c>
      <c r="I23" s="2">
        <f>Tabella2[[#This Row],[Imposta netta       (a)]]+Tabella2[[#This Row],[Addizionale regionale dovuta (b)]]+Tabella2[[#This Row],[Addizionale comunale dovuta (c)]]</f>
        <v>52133877</v>
      </c>
    </row>
    <row r="24" spans="1:9" x14ac:dyDescent="0.25">
      <c r="A24" s="11">
        <v>33022</v>
      </c>
      <c r="B24" s="1" t="s">
        <v>159</v>
      </c>
      <c r="C24" s="3" t="s">
        <v>133</v>
      </c>
      <c r="D24" s="2">
        <v>1688</v>
      </c>
      <c r="E24" s="2">
        <v>43364867</v>
      </c>
      <c r="F24" s="2">
        <v>10259069</v>
      </c>
      <c r="G24" s="2">
        <v>722163</v>
      </c>
      <c r="H24" s="2">
        <v>247848</v>
      </c>
      <c r="I24" s="2">
        <f>Tabella2[[#This Row],[Imposta netta       (a)]]+Tabella2[[#This Row],[Addizionale regionale dovuta (b)]]+Tabella2[[#This Row],[Addizionale comunale dovuta (c)]]</f>
        <v>11229080</v>
      </c>
    </row>
    <row r="25" spans="1:9" x14ac:dyDescent="0.25">
      <c r="A25" s="11">
        <v>33023</v>
      </c>
      <c r="B25" s="1" t="s">
        <v>158</v>
      </c>
      <c r="C25" s="3" t="s">
        <v>133</v>
      </c>
      <c r="D25" s="2">
        <v>4367</v>
      </c>
      <c r="E25" s="2">
        <v>102672917</v>
      </c>
      <c r="F25" s="2">
        <v>21623814</v>
      </c>
      <c r="G25" s="2">
        <v>1647101</v>
      </c>
      <c r="H25" s="2">
        <v>667192</v>
      </c>
      <c r="I25" s="2">
        <f>Tabella2[[#This Row],[Imposta netta       (a)]]+Tabella2[[#This Row],[Addizionale regionale dovuta (b)]]+Tabella2[[#This Row],[Addizionale comunale dovuta (c)]]</f>
        <v>23938107</v>
      </c>
    </row>
    <row r="26" spans="1:9" x14ac:dyDescent="0.25">
      <c r="A26" s="11">
        <v>33024</v>
      </c>
      <c r="B26" s="1" t="s">
        <v>157</v>
      </c>
      <c r="C26" s="3" t="s">
        <v>133</v>
      </c>
      <c r="D26" s="2">
        <v>3357</v>
      </c>
      <c r="E26" s="2">
        <v>71197182</v>
      </c>
      <c r="F26" s="2">
        <v>13869612</v>
      </c>
      <c r="G26" s="2">
        <v>1101685</v>
      </c>
      <c r="H26" s="2">
        <v>403568</v>
      </c>
      <c r="I26" s="2">
        <f>Tabella2[[#This Row],[Imposta netta       (a)]]+Tabella2[[#This Row],[Addizionale regionale dovuta (b)]]+Tabella2[[#This Row],[Addizionale comunale dovuta (c)]]</f>
        <v>15374865</v>
      </c>
    </row>
    <row r="27" spans="1:9" x14ac:dyDescent="0.25">
      <c r="A27" s="11">
        <v>33025</v>
      </c>
      <c r="B27" s="1" t="s">
        <v>156</v>
      </c>
      <c r="C27" s="3" t="s">
        <v>133</v>
      </c>
      <c r="D27" s="2">
        <v>1749</v>
      </c>
      <c r="E27" s="2">
        <v>30363713</v>
      </c>
      <c r="F27" s="2">
        <v>5399267</v>
      </c>
      <c r="G27" s="2">
        <v>445764</v>
      </c>
      <c r="H27" s="2">
        <v>141747</v>
      </c>
      <c r="I27" s="2">
        <f>Tabella2[[#This Row],[Imposta netta       (a)]]+Tabella2[[#This Row],[Addizionale regionale dovuta (b)]]+Tabella2[[#This Row],[Addizionale comunale dovuta (c)]]</f>
        <v>5986778</v>
      </c>
    </row>
    <row r="28" spans="1:9" x14ac:dyDescent="0.25">
      <c r="A28" s="11">
        <v>33026</v>
      </c>
      <c r="B28" s="1" t="s">
        <v>155</v>
      </c>
      <c r="C28" s="3" t="s">
        <v>133</v>
      </c>
      <c r="D28" s="2">
        <v>3088</v>
      </c>
      <c r="E28" s="2">
        <v>57222825</v>
      </c>
      <c r="F28" s="2">
        <v>10836716</v>
      </c>
      <c r="G28" s="2">
        <v>875029</v>
      </c>
      <c r="H28" s="2">
        <v>426617</v>
      </c>
      <c r="I28" s="2">
        <f>Tabella2[[#This Row],[Imposta netta       (a)]]+Tabella2[[#This Row],[Addizionale regionale dovuta (b)]]+Tabella2[[#This Row],[Addizionale comunale dovuta (c)]]</f>
        <v>12138362</v>
      </c>
    </row>
    <row r="29" spans="1:9" x14ac:dyDescent="0.25">
      <c r="A29" s="11">
        <v>33027</v>
      </c>
      <c r="B29" s="1" t="s">
        <v>154</v>
      </c>
      <c r="C29" s="3" t="s">
        <v>133</v>
      </c>
      <c r="D29" s="2">
        <v>4037</v>
      </c>
      <c r="E29" s="2">
        <v>78724337</v>
      </c>
      <c r="F29" s="2">
        <v>14247318</v>
      </c>
      <c r="G29" s="2">
        <v>1181632</v>
      </c>
      <c r="H29" s="2">
        <v>354140</v>
      </c>
      <c r="I29" s="2">
        <f>Tabella2[[#This Row],[Imposta netta       (a)]]+Tabella2[[#This Row],[Addizionale regionale dovuta (b)]]+Tabella2[[#This Row],[Addizionale comunale dovuta (c)]]</f>
        <v>15783090</v>
      </c>
    </row>
    <row r="30" spans="1:9" x14ac:dyDescent="0.25">
      <c r="A30" s="11">
        <v>33028</v>
      </c>
      <c r="B30" s="1" t="s">
        <v>153</v>
      </c>
      <c r="C30" s="3" t="s">
        <v>133</v>
      </c>
      <c r="D30" s="2">
        <v>978</v>
      </c>
      <c r="E30" s="2">
        <v>12966401</v>
      </c>
      <c r="F30" s="2">
        <v>2239190</v>
      </c>
      <c r="G30" s="2">
        <v>188430</v>
      </c>
      <c r="H30" s="2">
        <v>94090</v>
      </c>
      <c r="I30" s="2">
        <f>Tabella2[[#This Row],[Imposta netta       (a)]]+Tabella2[[#This Row],[Addizionale regionale dovuta (b)]]+Tabella2[[#This Row],[Addizionale comunale dovuta (c)]]</f>
        <v>2521710</v>
      </c>
    </row>
    <row r="31" spans="1:9" x14ac:dyDescent="0.25">
      <c r="A31" s="11">
        <v>33030</v>
      </c>
      <c r="B31" s="1" t="s">
        <v>152</v>
      </c>
      <c r="C31" s="3" t="s">
        <v>133</v>
      </c>
      <c r="D31" s="2">
        <v>381</v>
      </c>
      <c r="E31" s="2">
        <v>6659583</v>
      </c>
      <c r="F31" s="2">
        <v>1221070</v>
      </c>
      <c r="G31" s="2">
        <v>100127</v>
      </c>
      <c r="H31" s="2">
        <v>14703</v>
      </c>
      <c r="I31" s="2">
        <f>Tabella2[[#This Row],[Imposta netta       (a)]]+Tabella2[[#This Row],[Addizionale regionale dovuta (b)]]+Tabella2[[#This Row],[Addizionale comunale dovuta (c)]]</f>
        <v>1335900</v>
      </c>
    </row>
    <row r="32" spans="1:9" x14ac:dyDescent="0.25">
      <c r="A32" s="11">
        <v>33032</v>
      </c>
      <c r="B32" s="1" t="s">
        <v>151</v>
      </c>
      <c r="C32" s="3" t="s">
        <v>133</v>
      </c>
      <c r="D32" s="2">
        <v>77309</v>
      </c>
      <c r="E32" s="2">
        <v>1806786451</v>
      </c>
      <c r="F32" s="2">
        <v>383084085</v>
      </c>
      <c r="G32" s="2">
        <v>28991931</v>
      </c>
      <c r="H32" s="2">
        <v>8944019</v>
      </c>
      <c r="I32" s="2">
        <f>Tabella2[[#This Row],[Imposta netta       (a)]]+Tabella2[[#This Row],[Addizionale regionale dovuta (b)]]+Tabella2[[#This Row],[Addizionale comunale dovuta (c)]]</f>
        <v>421020035</v>
      </c>
    </row>
    <row r="33" spans="1:9" x14ac:dyDescent="0.25">
      <c r="A33" s="11">
        <v>33033</v>
      </c>
      <c r="B33" s="1" t="s">
        <v>150</v>
      </c>
      <c r="C33" s="3" t="s">
        <v>133</v>
      </c>
      <c r="D33" s="2">
        <v>1738</v>
      </c>
      <c r="E33" s="2">
        <v>32851214</v>
      </c>
      <c r="F33" s="2">
        <v>6391356</v>
      </c>
      <c r="G33" s="2">
        <v>506712</v>
      </c>
      <c r="H33" s="2">
        <v>212077</v>
      </c>
      <c r="I33" s="2">
        <f>Tabella2[[#This Row],[Imposta netta       (a)]]+Tabella2[[#This Row],[Addizionale regionale dovuta (b)]]+Tabella2[[#This Row],[Addizionale comunale dovuta (c)]]</f>
        <v>7110145</v>
      </c>
    </row>
    <row r="34" spans="1:9" x14ac:dyDescent="0.25">
      <c r="A34" s="11">
        <v>33034</v>
      </c>
      <c r="B34" s="1" t="s">
        <v>149</v>
      </c>
      <c r="C34" s="3" t="s">
        <v>133</v>
      </c>
      <c r="D34" s="2">
        <v>466</v>
      </c>
      <c r="E34" s="2">
        <v>8553348</v>
      </c>
      <c r="F34" s="2">
        <v>1724228</v>
      </c>
      <c r="G34" s="2">
        <v>130273</v>
      </c>
      <c r="H34" s="2">
        <v>62156</v>
      </c>
      <c r="I34" s="2">
        <f>Tabella2[[#This Row],[Imposta netta       (a)]]+Tabella2[[#This Row],[Addizionale regionale dovuta (b)]]+Tabella2[[#This Row],[Addizionale comunale dovuta (c)]]</f>
        <v>1916657</v>
      </c>
    </row>
    <row r="35" spans="1:9" x14ac:dyDescent="0.25">
      <c r="A35" s="11">
        <v>33035</v>
      </c>
      <c r="B35" s="1" t="s">
        <v>148</v>
      </c>
      <c r="C35" s="3" t="s">
        <v>133</v>
      </c>
      <c r="D35" s="2">
        <v>6946</v>
      </c>
      <c r="E35" s="2">
        <v>149283848</v>
      </c>
      <c r="F35" s="2">
        <v>29646851</v>
      </c>
      <c r="G35" s="2">
        <v>2337881</v>
      </c>
      <c r="H35" s="2">
        <v>705712</v>
      </c>
      <c r="I35" s="2">
        <f>Tabella2[[#This Row],[Imposta netta       (a)]]+Tabella2[[#This Row],[Addizionale regionale dovuta (b)]]+Tabella2[[#This Row],[Addizionale comunale dovuta (c)]]</f>
        <v>32690444</v>
      </c>
    </row>
    <row r="36" spans="1:9" x14ac:dyDescent="0.25">
      <c r="A36" s="11">
        <v>33036</v>
      </c>
      <c r="B36" s="1" t="s">
        <v>146</v>
      </c>
      <c r="C36" s="3" t="s">
        <v>133</v>
      </c>
      <c r="D36" s="2">
        <v>3643</v>
      </c>
      <c r="E36" s="2">
        <v>72856621</v>
      </c>
      <c r="F36" s="2">
        <v>13981968</v>
      </c>
      <c r="G36" s="2">
        <v>1126120</v>
      </c>
      <c r="H36" s="2">
        <v>406036</v>
      </c>
      <c r="I36" s="2">
        <f>Tabella2[[#This Row],[Imposta netta       (a)]]+Tabella2[[#This Row],[Addizionale regionale dovuta (b)]]+Tabella2[[#This Row],[Addizionale comunale dovuta (c)]]</f>
        <v>15514124</v>
      </c>
    </row>
    <row r="37" spans="1:9" x14ac:dyDescent="0.25">
      <c r="A37" s="11">
        <v>33037</v>
      </c>
      <c r="B37" s="1" t="s">
        <v>145</v>
      </c>
      <c r="C37" s="3" t="s">
        <v>133</v>
      </c>
      <c r="D37" s="2">
        <v>4855</v>
      </c>
      <c r="E37" s="2">
        <v>104216791</v>
      </c>
      <c r="F37" s="2">
        <v>20270175</v>
      </c>
      <c r="G37" s="2">
        <v>1623419</v>
      </c>
      <c r="H37" s="2">
        <v>663251</v>
      </c>
      <c r="I37" s="2">
        <f>Tabella2[[#This Row],[Imposta netta       (a)]]+Tabella2[[#This Row],[Addizionale regionale dovuta (b)]]+Tabella2[[#This Row],[Addizionale comunale dovuta (c)]]</f>
        <v>22556845</v>
      </c>
    </row>
    <row r="38" spans="1:9" x14ac:dyDescent="0.25">
      <c r="A38" s="11">
        <v>33038</v>
      </c>
      <c r="B38" s="1" t="s">
        <v>144</v>
      </c>
      <c r="C38" s="3" t="s">
        <v>133</v>
      </c>
      <c r="D38" s="2">
        <v>5459</v>
      </c>
      <c r="E38" s="2">
        <v>129888886</v>
      </c>
      <c r="F38" s="2">
        <v>29087511</v>
      </c>
      <c r="G38" s="2">
        <v>2139419</v>
      </c>
      <c r="H38" s="2">
        <v>718910</v>
      </c>
      <c r="I38" s="2">
        <f>Tabella2[[#This Row],[Imposta netta       (a)]]+Tabella2[[#This Row],[Addizionale regionale dovuta (b)]]+Tabella2[[#This Row],[Addizionale comunale dovuta (c)]]</f>
        <v>31945840</v>
      </c>
    </row>
    <row r="39" spans="1:9" x14ac:dyDescent="0.25">
      <c r="A39" s="11">
        <v>33039</v>
      </c>
      <c r="B39" s="1" t="s">
        <v>143</v>
      </c>
      <c r="C39" s="3" t="s">
        <v>133</v>
      </c>
      <c r="D39" s="2">
        <v>9063</v>
      </c>
      <c r="E39" s="2">
        <v>193898174</v>
      </c>
      <c r="F39" s="2">
        <v>37476360</v>
      </c>
      <c r="G39" s="2">
        <v>3012531</v>
      </c>
      <c r="H39" s="2">
        <v>1392147</v>
      </c>
      <c r="I39" s="2">
        <f>Tabella2[[#This Row],[Imposta netta       (a)]]+Tabella2[[#This Row],[Addizionale regionale dovuta (b)]]+Tabella2[[#This Row],[Addizionale comunale dovuta (c)]]</f>
        <v>41881038</v>
      </c>
    </row>
    <row r="40" spans="1:9" x14ac:dyDescent="0.25">
      <c r="A40" s="11">
        <v>33040</v>
      </c>
      <c r="B40" s="1" t="s">
        <v>142</v>
      </c>
      <c r="C40" s="3" t="s">
        <v>133</v>
      </c>
      <c r="D40" s="2">
        <v>4301</v>
      </c>
      <c r="E40" s="2">
        <v>89920193</v>
      </c>
      <c r="F40" s="2">
        <v>17516937</v>
      </c>
      <c r="G40" s="2">
        <v>1392033</v>
      </c>
      <c r="H40" s="2">
        <v>579953</v>
      </c>
      <c r="I40" s="2">
        <f>Tabella2[[#This Row],[Imposta netta       (a)]]+Tabella2[[#This Row],[Addizionale regionale dovuta (b)]]+Tabella2[[#This Row],[Addizionale comunale dovuta (c)]]</f>
        <v>19488923</v>
      </c>
    </row>
    <row r="41" spans="1:9" x14ac:dyDescent="0.25">
      <c r="A41" s="11">
        <v>33041</v>
      </c>
      <c r="B41" s="1" t="s">
        <v>147</v>
      </c>
      <c r="C41" s="3" t="s">
        <v>133</v>
      </c>
      <c r="D41" s="2">
        <v>648</v>
      </c>
      <c r="E41" s="2">
        <v>12029253</v>
      </c>
      <c r="F41" s="2">
        <v>2354929</v>
      </c>
      <c r="G41" s="2">
        <v>184005</v>
      </c>
      <c r="H41" s="2">
        <v>54720</v>
      </c>
      <c r="I41" s="2">
        <f>Tabella2[[#This Row],[Imposta netta       (a)]]+Tabella2[[#This Row],[Addizionale regionale dovuta (b)]]+Tabella2[[#This Row],[Addizionale comunale dovuta (c)]]</f>
        <v>2593654</v>
      </c>
    </row>
    <row r="42" spans="1:9" x14ac:dyDescent="0.25">
      <c r="A42" s="11">
        <v>33042</v>
      </c>
      <c r="B42" s="1" t="s">
        <v>141</v>
      </c>
      <c r="C42" s="3" t="s">
        <v>133</v>
      </c>
      <c r="D42" s="2">
        <v>2163</v>
      </c>
      <c r="E42" s="2">
        <v>43433949</v>
      </c>
      <c r="F42" s="2">
        <v>8102286</v>
      </c>
      <c r="G42" s="2">
        <v>662681</v>
      </c>
      <c r="H42" s="2">
        <v>174086</v>
      </c>
      <c r="I42" s="2">
        <f>Tabella2[[#This Row],[Imposta netta       (a)]]+Tabella2[[#This Row],[Addizionale regionale dovuta (b)]]+Tabella2[[#This Row],[Addizionale comunale dovuta (c)]]</f>
        <v>8939053</v>
      </c>
    </row>
    <row r="43" spans="1:9" x14ac:dyDescent="0.25">
      <c r="A43" s="11">
        <v>33043</v>
      </c>
      <c r="B43" s="1" t="s">
        <v>140</v>
      </c>
      <c r="C43" s="3" t="s">
        <v>133</v>
      </c>
      <c r="D43" s="2">
        <v>1820</v>
      </c>
      <c r="E43" s="2">
        <v>37220736</v>
      </c>
      <c r="F43" s="2">
        <v>7678269</v>
      </c>
      <c r="G43" s="2">
        <v>585384</v>
      </c>
      <c r="H43" s="2">
        <v>235820</v>
      </c>
      <c r="I43" s="2">
        <f>Tabella2[[#This Row],[Imposta netta       (a)]]+Tabella2[[#This Row],[Addizionale regionale dovuta (b)]]+Tabella2[[#This Row],[Addizionale comunale dovuta (c)]]</f>
        <v>8499473</v>
      </c>
    </row>
    <row r="44" spans="1:9" x14ac:dyDescent="0.25">
      <c r="A44" s="11">
        <v>33044</v>
      </c>
      <c r="B44" s="1" t="s">
        <v>139</v>
      </c>
      <c r="C44" s="3" t="s">
        <v>133</v>
      </c>
      <c r="D44" s="2">
        <v>1714</v>
      </c>
      <c r="E44" s="2">
        <v>30334121</v>
      </c>
      <c r="F44" s="2">
        <v>5767059</v>
      </c>
      <c r="G44" s="2">
        <v>461903</v>
      </c>
      <c r="H44" s="2">
        <v>104205</v>
      </c>
      <c r="I44" s="2">
        <f>Tabella2[[#This Row],[Imposta netta       (a)]]+Tabella2[[#This Row],[Addizionale regionale dovuta (b)]]+Tabella2[[#This Row],[Addizionale comunale dovuta (c)]]</f>
        <v>6333167</v>
      </c>
    </row>
    <row r="45" spans="1:9" x14ac:dyDescent="0.25">
      <c r="A45" s="11">
        <v>33045</v>
      </c>
      <c r="B45" s="1" t="s">
        <v>137</v>
      </c>
      <c r="C45" s="3" t="s">
        <v>133</v>
      </c>
      <c r="D45" s="2">
        <v>3240</v>
      </c>
      <c r="E45" s="2">
        <v>67583344</v>
      </c>
      <c r="F45" s="2">
        <v>13399047</v>
      </c>
      <c r="G45" s="2">
        <v>1054299</v>
      </c>
      <c r="H45" s="2">
        <v>421426</v>
      </c>
      <c r="I45" s="2">
        <f>Tabella2[[#This Row],[Imposta netta       (a)]]+Tabella2[[#This Row],[Addizionale regionale dovuta (b)]]+Tabella2[[#This Row],[Addizionale comunale dovuta (c)]]</f>
        <v>14874772</v>
      </c>
    </row>
    <row r="46" spans="1:9" x14ac:dyDescent="0.25">
      <c r="A46" s="11">
        <v>33046</v>
      </c>
      <c r="B46" s="1" t="s">
        <v>136</v>
      </c>
      <c r="C46" s="3" t="s">
        <v>133</v>
      </c>
      <c r="D46" s="2">
        <v>1319</v>
      </c>
      <c r="E46" s="2">
        <v>26515220</v>
      </c>
      <c r="F46" s="2">
        <v>5034983</v>
      </c>
      <c r="G46" s="2">
        <v>406563</v>
      </c>
      <c r="H46" s="2">
        <v>63529</v>
      </c>
      <c r="I46" s="2">
        <f>Tabella2[[#This Row],[Imposta netta       (a)]]+Tabella2[[#This Row],[Addizionale regionale dovuta (b)]]+Tabella2[[#This Row],[Addizionale comunale dovuta (c)]]</f>
        <v>5505075</v>
      </c>
    </row>
    <row r="47" spans="1:9" x14ac:dyDescent="0.25">
      <c r="A47" s="11">
        <v>33047</v>
      </c>
      <c r="B47" s="1" t="s">
        <v>135</v>
      </c>
      <c r="C47" s="3" t="s">
        <v>133</v>
      </c>
      <c r="D47" s="2">
        <v>62</v>
      </c>
      <c r="E47" s="2">
        <v>1006259</v>
      </c>
      <c r="F47" s="2">
        <v>174914</v>
      </c>
      <c r="G47" s="2">
        <v>14018</v>
      </c>
      <c r="H47" s="2">
        <v>3331</v>
      </c>
      <c r="I47" s="2">
        <f>Tabella2[[#This Row],[Imposta netta       (a)]]+Tabella2[[#This Row],[Addizionale regionale dovuta (b)]]+Tabella2[[#This Row],[Addizionale comunale dovuta (c)]]</f>
        <v>192263</v>
      </c>
    </row>
    <row r="48" spans="1:9" x14ac:dyDescent="0.25">
      <c r="A48" s="11">
        <v>33048</v>
      </c>
      <c r="B48" s="1" t="s">
        <v>138</v>
      </c>
      <c r="C48" s="3" t="s">
        <v>133</v>
      </c>
      <c r="D48" s="2">
        <v>1992</v>
      </c>
      <c r="E48" s="2">
        <v>34634440</v>
      </c>
      <c r="F48" s="2">
        <v>6198030</v>
      </c>
      <c r="G48" s="2">
        <v>511931</v>
      </c>
      <c r="H48" s="2">
        <v>193807</v>
      </c>
      <c r="I48" s="2">
        <f>Tabella2[[#This Row],[Imposta netta       (a)]]+Tabella2[[#This Row],[Addizionale regionale dovuta (b)]]+Tabella2[[#This Row],[Addizionale comunale dovuta (c)]]</f>
        <v>6903768</v>
      </c>
    </row>
    <row r="49" spans="1:9" x14ac:dyDescent="0.25">
      <c r="A49" s="11">
        <v>33049</v>
      </c>
      <c r="B49" s="1" t="s">
        <v>134</v>
      </c>
      <c r="C49" s="3" t="s">
        <v>133</v>
      </c>
      <c r="D49" s="2">
        <v>2439</v>
      </c>
      <c r="E49" s="2">
        <v>46715161</v>
      </c>
      <c r="F49" s="2">
        <v>9334827</v>
      </c>
      <c r="G49" s="2">
        <v>717592</v>
      </c>
      <c r="H49" s="2">
        <v>150522</v>
      </c>
      <c r="I49" s="2">
        <f>Tabella2[[#This Row],[Imposta netta       (a)]]+Tabella2[[#This Row],[Addizionale regionale dovuta (b)]]+Tabella2[[#This Row],[Addizionale comunale dovuta (c)]]</f>
        <v>10202941</v>
      </c>
    </row>
    <row r="50" spans="1:9" x14ac:dyDescent="0.25">
      <c r="A50" s="11">
        <v>34001</v>
      </c>
      <c r="B50" s="1" t="s">
        <v>132</v>
      </c>
      <c r="C50" s="3" t="s">
        <v>89</v>
      </c>
      <c r="D50" s="2">
        <v>1768</v>
      </c>
      <c r="E50" s="2">
        <v>29158278</v>
      </c>
      <c r="F50" s="2">
        <v>5061209</v>
      </c>
      <c r="G50" s="2">
        <v>427154</v>
      </c>
      <c r="H50" s="2">
        <v>214861</v>
      </c>
      <c r="I50" s="2">
        <f>Tabella2[[#This Row],[Imposta netta       (a)]]+Tabella2[[#This Row],[Addizionale regionale dovuta (b)]]+Tabella2[[#This Row],[Addizionale comunale dovuta (c)]]</f>
        <v>5703224</v>
      </c>
    </row>
    <row r="51" spans="1:9" x14ac:dyDescent="0.25">
      <c r="A51" s="11">
        <v>34002</v>
      </c>
      <c r="B51" s="1" t="s">
        <v>131</v>
      </c>
      <c r="C51" s="3" t="s">
        <v>89</v>
      </c>
      <c r="D51" s="2">
        <v>1896</v>
      </c>
      <c r="E51" s="2">
        <v>27895443</v>
      </c>
      <c r="F51" s="2">
        <v>5093338</v>
      </c>
      <c r="G51" s="2">
        <v>412150</v>
      </c>
      <c r="H51" s="2">
        <v>202868</v>
      </c>
      <c r="I51" s="2">
        <f>Tabella2[[#This Row],[Imposta netta       (a)]]+Tabella2[[#This Row],[Addizionale regionale dovuta (b)]]+Tabella2[[#This Row],[Addizionale comunale dovuta (c)]]</f>
        <v>5708356</v>
      </c>
    </row>
    <row r="52" spans="1:9" x14ac:dyDescent="0.25">
      <c r="A52" s="11">
        <v>34003</v>
      </c>
      <c r="B52" s="1" t="s">
        <v>130</v>
      </c>
      <c r="C52" s="3" t="s">
        <v>89</v>
      </c>
      <c r="D52" s="2">
        <v>2699</v>
      </c>
      <c r="E52" s="2">
        <v>42502804</v>
      </c>
      <c r="F52" s="2">
        <v>7100484</v>
      </c>
      <c r="G52" s="2">
        <v>612854</v>
      </c>
      <c r="H52" s="2">
        <v>311021</v>
      </c>
      <c r="I52" s="2">
        <f>Tabella2[[#This Row],[Imposta netta       (a)]]+Tabella2[[#This Row],[Addizionale regionale dovuta (b)]]+Tabella2[[#This Row],[Addizionale comunale dovuta (c)]]</f>
        <v>8024359</v>
      </c>
    </row>
    <row r="53" spans="1:9" x14ac:dyDescent="0.25">
      <c r="A53" s="11">
        <v>34004</v>
      </c>
      <c r="B53" s="1" t="s">
        <v>129</v>
      </c>
      <c r="C53" s="3" t="s">
        <v>89</v>
      </c>
      <c r="D53" s="2">
        <v>1697</v>
      </c>
      <c r="E53" s="2">
        <v>32470726</v>
      </c>
      <c r="F53" s="2">
        <v>6385073</v>
      </c>
      <c r="G53" s="2">
        <v>502819</v>
      </c>
      <c r="H53" s="2">
        <v>235993</v>
      </c>
      <c r="I53" s="2">
        <f>Tabella2[[#This Row],[Imposta netta       (a)]]+Tabella2[[#This Row],[Addizionale regionale dovuta (b)]]+Tabella2[[#This Row],[Addizionale comunale dovuta (c)]]</f>
        <v>7123885</v>
      </c>
    </row>
    <row r="54" spans="1:9" x14ac:dyDescent="0.25">
      <c r="A54" s="11">
        <v>34005</v>
      </c>
      <c r="B54" s="1" t="s">
        <v>128</v>
      </c>
      <c r="C54" s="3" t="s">
        <v>89</v>
      </c>
      <c r="D54" s="2">
        <v>647</v>
      </c>
      <c r="E54" s="2">
        <v>9723129</v>
      </c>
      <c r="F54" s="2">
        <v>1635065</v>
      </c>
      <c r="G54" s="2">
        <v>137692</v>
      </c>
      <c r="H54" s="2">
        <v>69095</v>
      </c>
      <c r="I54" s="2">
        <f>Tabella2[[#This Row],[Imposta netta       (a)]]+Tabella2[[#This Row],[Addizionale regionale dovuta (b)]]+Tabella2[[#This Row],[Addizionale comunale dovuta (c)]]</f>
        <v>1841852</v>
      </c>
    </row>
    <row r="55" spans="1:9" x14ac:dyDescent="0.25">
      <c r="A55" s="11">
        <v>34006</v>
      </c>
      <c r="B55" s="1" t="s">
        <v>126</v>
      </c>
      <c r="C55" s="3" t="s">
        <v>89</v>
      </c>
      <c r="D55" s="2">
        <v>5518</v>
      </c>
      <c r="E55" s="2">
        <v>101166396</v>
      </c>
      <c r="F55" s="2">
        <v>18810569</v>
      </c>
      <c r="G55" s="2">
        <v>1534418</v>
      </c>
      <c r="H55" s="2">
        <v>761052</v>
      </c>
      <c r="I55" s="2">
        <f>Tabella2[[#This Row],[Imposta netta       (a)]]+Tabella2[[#This Row],[Addizionale regionale dovuta (b)]]+Tabella2[[#This Row],[Addizionale comunale dovuta (c)]]</f>
        <v>21106039</v>
      </c>
    </row>
    <row r="56" spans="1:9" x14ac:dyDescent="0.25">
      <c r="A56" s="11">
        <v>34007</v>
      </c>
      <c r="B56" s="1" t="s">
        <v>125</v>
      </c>
      <c r="C56" s="3" t="s">
        <v>89</v>
      </c>
      <c r="D56" s="2">
        <v>5188</v>
      </c>
      <c r="E56" s="2">
        <v>107173005</v>
      </c>
      <c r="F56" s="2">
        <v>20898225</v>
      </c>
      <c r="G56" s="2">
        <v>1668179</v>
      </c>
      <c r="H56" s="2">
        <v>780045</v>
      </c>
      <c r="I56" s="2">
        <f>Tabella2[[#This Row],[Imposta netta       (a)]]+Tabella2[[#This Row],[Addizionale regionale dovuta (b)]]+Tabella2[[#This Row],[Addizionale comunale dovuta (c)]]</f>
        <v>23346449</v>
      </c>
    </row>
    <row r="57" spans="1:9" x14ac:dyDescent="0.25">
      <c r="A57" s="11">
        <v>34008</v>
      </c>
      <c r="B57" s="1" t="s">
        <v>124</v>
      </c>
      <c r="C57" s="3" t="s">
        <v>89</v>
      </c>
      <c r="D57" s="2">
        <v>1597</v>
      </c>
      <c r="E57" s="2">
        <v>33048720</v>
      </c>
      <c r="F57" s="2">
        <v>6463994</v>
      </c>
      <c r="G57" s="2">
        <v>515226</v>
      </c>
      <c r="H57" s="2">
        <v>135871</v>
      </c>
      <c r="I57" s="2">
        <f>Tabella2[[#This Row],[Imposta netta       (a)]]+Tabella2[[#This Row],[Addizionale regionale dovuta (b)]]+Tabella2[[#This Row],[Addizionale comunale dovuta (c)]]</f>
        <v>7115091</v>
      </c>
    </row>
    <row r="58" spans="1:9" x14ac:dyDescent="0.25">
      <c r="A58" s="11">
        <v>34009</v>
      </c>
      <c r="B58" s="1" t="s">
        <v>123</v>
      </c>
      <c r="C58" s="3" t="s">
        <v>89</v>
      </c>
      <c r="D58" s="2">
        <v>10927</v>
      </c>
      <c r="E58" s="2">
        <v>268173830</v>
      </c>
      <c r="F58" s="2">
        <v>57484323</v>
      </c>
      <c r="G58" s="2">
        <v>4340430</v>
      </c>
      <c r="H58" s="2">
        <v>2021226</v>
      </c>
      <c r="I58" s="2">
        <f>Tabella2[[#This Row],[Imposta netta       (a)]]+Tabella2[[#This Row],[Addizionale regionale dovuta (b)]]+Tabella2[[#This Row],[Addizionale comunale dovuta (c)]]</f>
        <v>63845979</v>
      </c>
    </row>
    <row r="59" spans="1:9" x14ac:dyDescent="0.25">
      <c r="A59" s="11">
        <v>34010</v>
      </c>
      <c r="B59" s="1" t="s">
        <v>122</v>
      </c>
      <c r="C59" s="3" t="s">
        <v>89</v>
      </c>
      <c r="D59" s="2">
        <v>6464</v>
      </c>
      <c r="E59" s="2">
        <v>145768828</v>
      </c>
      <c r="F59" s="2">
        <v>29351659</v>
      </c>
      <c r="G59" s="2">
        <v>2298870</v>
      </c>
      <c r="H59" s="2">
        <v>960675</v>
      </c>
      <c r="I59" s="2">
        <f>Tabella2[[#This Row],[Imposta netta       (a)]]+Tabella2[[#This Row],[Addizionale regionale dovuta (b)]]+Tabella2[[#This Row],[Addizionale comunale dovuta (c)]]</f>
        <v>32611204</v>
      </c>
    </row>
    <row r="60" spans="1:9" x14ac:dyDescent="0.25">
      <c r="A60" s="11">
        <v>34011</v>
      </c>
      <c r="B60" s="1" t="s">
        <v>121</v>
      </c>
      <c r="C60" s="3" t="s">
        <v>89</v>
      </c>
      <c r="D60" s="2">
        <v>852</v>
      </c>
      <c r="E60" s="2">
        <v>13509560</v>
      </c>
      <c r="F60" s="2">
        <v>2201346</v>
      </c>
      <c r="G60" s="2">
        <v>192453</v>
      </c>
      <c r="H60" s="2">
        <v>97417</v>
      </c>
      <c r="I60" s="2">
        <f>Tabella2[[#This Row],[Imposta netta       (a)]]+Tabella2[[#This Row],[Addizionale regionale dovuta (b)]]+Tabella2[[#This Row],[Addizionale comunale dovuta (c)]]</f>
        <v>2491216</v>
      </c>
    </row>
    <row r="61" spans="1:9" x14ac:dyDescent="0.25">
      <c r="A61" s="11">
        <v>34012</v>
      </c>
      <c r="B61" s="1" t="s">
        <v>120</v>
      </c>
      <c r="C61" s="3" t="s">
        <v>89</v>
      </c>
      <c r="D61" s="2">
        <v>1449</v>
      </c>
      <c r="E61" s="2">
        <v>28726555</v>
      </c>
      <c r="F61" s="2">
        <v>5595408</v>
      </c>
      <c r="G61" s="2">
        <v>442195</v>
      </c>
      <c r="H61" s="2">
        <v>139641</v>
      </c>
      <c r="I61" s="2">
        <f>Tabella2[[#This Row],[Imposta netta       (a)]]+Tabella2[[#This Row],[Addizionale regionale dovuta (b)]]+Tabella2[[#This Row],[Addizionale comunale dovuta (c)]]</f>
        <v>6177244</v>
      </c>
    </row>
    <row r="62" spans="1:9" x14ac:dyDescent="0.25">
      <c r="A62" s="11">
        <v>34013</v>
      </c>
      <c r="B62" s="1" t="s">
        <v>119</v>
      </c>
      <c r="C62" s="3" t="s">
        <v>89</v>
      </c>
      <c r="D62" s="2">
        <v>6816</v>
      </c>
      <c r="E62" s="2">
        <v>162815397</v>
      </c>
      <c r="F62" s="2">
        <v>34432302</v>
      </c>
      <c r="G62" s="2">
        <v>2628161</v>
      </c>
      <c r="H62" s="2">
        <v>1202830</v>
      </c>
      <c r="I62" s="2">
        <f>Tabella2[[#This Row],[Imposta netta       (a)]]+Tabella2[[#This Row],[Addizionale regionale dovuta (b)]]+Tabella2[[#This Row],[Addizionale comunale dovuta (c)]]</f>
        <v>38263293</v>
      </c>
    </row>
    <row r="63" spans="1:9" x14ac:dyDescent="0.25">
      <c r="A63" s="11">
        <v>34014</v>
      </c>
      <c r="B63" s="1" t="s">
        <v>127</v>
      </c>
      <c r="C63" s="3" t="s">
        <v>89</v>
      </c>
      <c r="D63" s="2">
        <v>20172</v>
      </c>
      <c r="E63" s="2">
        <v>450069044</v>
      </c>
      <c r="F63" s="2">
        <v>90906697</v>
      </c>
      <c r="G63" s="2">
        <v>7106525</v>
      </c>
      <c r="H63" s="2">
        <v>3276152</v>
      </c>
      <c r="I63" s="2">
        <f>Tabella2[[#This Row],[Imposta netta       (a)]]+Tabella2[[#This Row],[Addizionale regionale dovuta (b)]]+Tabella2[[#This Row],[Addizionale comunale dovuta (c)]]</f>
        <v>101289374</v>
      </c>
    </row>
    <row r="64" spans="1:9" x14ac:dyDescent="0.25">
      <c r="A64" s="11">
        <v>34015</v>
      </c>
      <c r="B64" s="1" t="s">
        <v>118</v>
      </c>
      <c r="C64" s="3" t="s">
        <v>89</v>
      </c>
      <c r="D64" s="2">
        <v>5265</v>
      </c>
      <c r="E64" s="2">
        <v>111405730</v>
      </c>
      <c r="F64" s="2">
        <v>21486608</v>
      </c>
      <c r="G64" s="2">
        <v>1725483</v>
      </c>
      <c r="H64" s="2">
        <v>837387</v>
      </c>
      <c r="I64" s="2">
        <f>Tabella2[[#This Row],[Imposta netta       (a)]]+Tabella2[[#This Row],[Addizionale regionale dovuta (b)]]+Tabella2[[#This Row],[Addizionale comunale dovuta (c)]]</f>
        <v>24049478</v>
      </c>
    </row>
    <row r="65" spans="1:9" x14ac:dyDescent="0.25">
      <c r="A65" s="11">
        <v>34016</v>
      </c>
      <c r="B65" s="1" t="s">
        <v>117</v>
      </c>
      <c r="C65" s="3" t="s">
        <v>89</v>
      </c>
      <c r="D65" s="2">
        <v>4208</v>
      </c>
      <c r="E65" s="2">
        <v>89701371</v>
      </c>
      <c r="F65" s="2">
        <v>17038414</v>
      </c>
      <c r="G65" s="2">
        <v>1386958</v>
      </c>
      <c r="H65" s="2">
        <v>472441</v>
      </c>
      <c r="I65" s="2">
        <f>Tabella2[[#This Row],[Imposta netta       (a)]]+Tabella2[[#This Row],[Addizionale regionale dovuta (b)]]+Tabella2[[#This Row],[Addizionale comunale dovuta (c)]]</f>
        <v>18897813</v>
      </c>
    </row>
    <row r="66" spans="1:9" x14ac:dyDescent="0.25">
      <c r="A66" s="11">
        <v>34017</v>
      </c>
      <c r="B66" s="1" t="s">
        <v>116</v>
      </c>
      <c r="C66" s="3" t="s">
        <v>89</v>
      </c>
      <c r="D66" s="2">
        <v>4284</v>
      </c>
      <c r="E66" s="2">
        <v>90663964</v>
      </c>
      <c r="F66" s="2">
        <v>17382813</v>
      </c>
      <c r="G66" s="2">
        <v>1393767</v>
      </c>
      <c r="H66" s="2">
        <v>660454</v>
      </c>
      <c r="I66" s="2">
        <f>Tabella2[[#This Row],[Imposta netta       (a)]]+Tabella2[[#This Row],[Addizionale regionale dovuta (b)]]+Tabella2[[#This Row],[Addizionale comunale dovuta (c)]]</f>
        <v>19437034</v>
      </c>
    </row>
    <row r="67" spans="1:9" x14ac:dyDescent="0.25">
      <c r="A67" s="11">
        <v>34018</v>
      </c>
      <c r="B67" s="1" t="s">
        <v>115</v>
      </c>
      <c r="C67" s="3" t="s">
        <v>89</v>
      </c>
      <c r="D67" s="2">
        <v>7691</v>
      </c>
      <c r="E67" s="2">
        <v>176015324</v>
      </c>
      <c r="F67" s="2">
        <v>36223074</v>
      </c>
      <c r="G67" s="2">
        <v>2806932</v>
      </c>
      <c r="H67" s="2">
        <v>1308378</v>
      </c>
      <c r="I67" s="2">
        <f>Tabella2[[#This Row],[Imposta netta       (a)]]+Tabella2[[#This Row],[Addizionale regionale dovuta (b)]]+Tabella2[[#This Row],[Addizionale comunale dovuta (c)]]</f>
        <v>40338384</v>
      </c>
    </row>
    <row r="68" spans="1:9" x14ac:dyDescent="0.25">
      <c r="A68" s="11">
        <v>34019</v>
      </c>
      <c r="B68" s="1" t="s">
        <v>114</v>
      </c>
      <c r="C68" s="3" t="s">
        <v>89</v>
      </c>
      <c r="D68" s="2">
        <v>3779</v>
      </c>
      <c r="E68" s="2">
        <v>86841469</v>
      </c>
      <c r="F68" s="2">
        <v>17912894</v>
      </c>
      <c r="G68" s="2">
        <v>1385783</v>
      </c>
      <c r="H68" s="2">
        <v>649006</v>
      </c>
      <c r="I68" s="2">
        <f>Tabella2[[#This Row],[Imposta netta       (a)]]+Tabella2[[#This Row],[Addizionale regionale dovuta (b)]]+Tabella2[[#This Row],[Addizionale comunale dovuta (c)]]</f>
        <v>19947683</v>
      </c>
    </row>
    <row r="69" spans="1:9" x14ac:dyDescent="0.25">
      <c r="A69" s="11">
        <v>34020</v>
      </c>
      <c r="B69" s="1" t="s">
        <v>112</v>
      </c>
      <c r="C69" s="3" t="s">
        <v>89</v>
      </c>
      <c r="D69" s="2">
        <v>7970</v>
      </c>
      <c r="E69" s="2">
        <v>172656238</v>
      </c>
      <c r="F69" s="2">
        <v>33712236</v>
      </c>
      <c r="G69" s="2">
        <v>2684489</v>
      </c>
      <c r="H69" s="2">
        <v>1275661</v>
      </c>
      <c r="I69" s="2">
        <f>Tabella2[[#This Row],[Imposta netta       (a)]]+Tabella2[[#This Row],[Addizionale regionale dovuta (b)]]+Tabella2[[#This Row],[Addizionale comunale dovuta (c)]]</f>
        <v>37672386</v>
      </c>
    </row>
    <row r="70" spans="1:9" x14ac:dyDescent="0.25">
      <c r="A70" s="11">
        <v>34022</v>
      </c>
      <c r="B70" s="1" t="s">
        <v>111</v>
      </c>
      <c r="C70" s="3" t="s">
        <v>89</v>
      </c>
      <c r="D70" s="2">
        <v>753</v>
      </c>
      <c r="E70" s="2">
        <v>14210895</v>
      </c>
      <c r="F70" s="2">
        <v>2721964</v>
      </c>
      <c r="G70" s="2">
        <v>215245</v>
      </c>
      <c r="H70" s="2">
        <v>105887</v>
      </c>
      <c r="I70" s="2">
        <f>Tabella2[[#This Row],[Imposta netta       (a)]]+Tabella2[[#This Row],[Addizionale regionale dovuta (b)]]+Tabella2[[#This Row],[Addizionale comunale dovuta (c)]]</f>
        <v>3043096</v>
      </c>
    </row>
    <row r="71" spans="1:9" x14ac:dyDescent="0.25">
      <c r="A71" s="11">
        <v>34023</v>
      </c>
      <c r="B71" s="1" t="s">
        <v>110</v>
      </c>
      <c r="C71" s="3" t="s">
        <v>89</v>
      </c>
      <c r="D71" s="2">
        <v>8350</v>
      </c>
      <c r="E71" s="2">
        <v>197750162</v>
      </c>
      <c r="F71" s="2">
        <v>42349169</v>
      </c>
      <c r="G71" s="2">
        <v>3182353</v>
      </c>
      <c r="H71" s="2">
        <v>1442544</v>
      </c>
      <c r="I71" s="2">
        <f>Tabella2[[#This Row],[Imposta netta       (a)]]+Tabella2[[#This Row],[Addizionale regionale dovuta (b)]]+Tabella2[[#This Row],[Addizionale comunale dovuta (c)]]</f>
        <v>46974066</v>
      </c>
    </row>
    <row r="72" spans="1:9" x14ac:dyDescent="0.25">
      <c r="A72" s="11">
        <v>34024</v>
      </c>
      <c r="B72" s="1" t="s">
        <v>109</v>
      </c>
      <c r="C72" s="3" t="s">
        <v>89</v>
      </c>
      <c r="D72" s="2">
        <v>2760</v>
      </c>
      <c r="E72" s="2">
        <v>53402042</v>
      </c>
      <c r="F72" s="2">
        <v>9911631</v>
      </c>
      <c r="G72" s="2">
        <v>811167</v>
      </c>
      <c r="H72" s="2">
        <v>396476</v>
      </c>
      <c r="I72" s="2">
        <f>Tabella2[[#This Row],[Imposta netta       (a)]]+Tabella2[[#This Row],[Addizionale regionale dovuta (b)]]+Tabella2[[#This Row],[Addizionale comunale dovuta (c)]]</f>
        <v>11119274</v>
      </c>
    </row>
    <row r="73" spans="1:9" x14ac:dyDescent="0.25">
      <c r="A73" s="11">
        <v>34025</v>
      </c>
      <c r="B73" s="1" t="s">
        <v>108</v>
      </c>
      <c r="C73" s="3" t="s">
        <v>89</v>
      </c>
      <c r="D73" s="2">
        <v>9699</v>
      </c>
      <c r="E73" s="2">
        <v>221124833</v>
      </c>
      <c r="F73" s="2">
        <v>44750005</v>
      </c>
      <c r="G73" s="2">
        <v>3507993</v>
      </c>
      <c r="H73" s="2">
        <v>1647609</v>
      </c>
      <c r="I73" s="2">
        <f>Tabella2[[#This Row],[Imposta netta       (a)]]+Tabella2[[#This Row],[Addizionale regionale dovuta (b)]]+Tabella2[[#This Row],[Addizionale comunale dovuta (c)]]</f>
        <v>49905607</v>
      </c>
    </row>
    <row r="74" spans="1:9" x14ac:dyDescent="0.25">
      <c r="A74" s="11">
        <v>34026</v>
      </c>
      <c r="B74" s="1" t="s">
        <v>107</v>
      </c>
      <c r="C74" s="3" t="s">
        <v>89</v>
      </c>
      <c r="D74" s="2">
        <v>908</v>
      </c>
      <c r="E74" s="2">
        <v>16479830</v>
      </c>
      <c r="F74" s="2">
        <v>2919667</v>
      </c>
      <c r="G74" s="2">
        <v>244193</v>
      </c>
      <c r="H74" s="2">
        <v>122249</v>
      </c>
      <c r="I74" s="2">
        <f>Tabella2[[#This Row],[Imposta netta       (a)]]+Tabella2[[#This Row],[Addizionale regionale dovuta (b)]]+Tabella2[[#This Row],[Addizionale comunale dovuta (c)]]</f>
        <v>3286109</v>
      </c>
    </row>
    <row r="75" spans="1:9" x14ac:dyDescent="0.25">
      <c r="A75" s="11">
        <v>34027</v>
      </c>
      <c r="B75" s="1" t="s">
        <v>106</v>
      </c>
      <c r="C75" s="3" t="s">
        <v>89</v>
      </c>
      <c r="D75" s="2">
        <v>145925</v>
      </c>
      <c r="E75" s="2">
        <v>3699997944</v>
      </c>
      <c r="F75" s="2">
        <v>830435137</v>
      </c>
      <c r="G75" s="2">
        <v>60897331</v>
      </c>
      <c r="H75" s="2">
        <v>27653237</v>
      </c>
      <c r="I75" s="2">
        <f>Tabella2[[#This Row],[Imposta netta       (a)]]+Tabella2[[#This Row],[Addizionale regionale dovuta (b)]]+Tabella2[[#This Row],[Addizionale comunale dovuta (c)]]</f>
        <v>918985705</v>
      </c>
    </row>
    <row r="76" spans="1:9" x14ac:dyDescent="0.25">
      <c r="A76" s="11">
        <v>34028</v>
      </c>
      <c r="B76" s="1" t="s">
        <v>105</v>
      </c>
      <c r="C76" s="3" t="s">
        <v>89</v>
      </c>
      <c r="D76" s="2">
        <v>814</v>
      </c>
      <c r="E76" s="2">
        <v>12667853</v>
      </c>
      <c r="F76" s="2">
        <v>2299211</v>
      </c>
      <c r="G76" s="2">
        <v>187588</v>
      </c>
      <c r="H76" s="2">
        <v>93390</v>
      </c>
      <c r="I76" s="2">
        <f>Tabella2[[#This Row],[Imposta netta       (a)]]+Tabella2[[#This Row],[Addizionale regionale dovuta (b)]]+Tabella2[[#This Row],[Addizionale comunale dovuta (c)]]</f>
        <v>2580189</v>
      </c>
    </row>
    <row r="77" spans="1:9" x14ac:dyDescent="0.25">
      <c r="A77" s="11">
        <v>34030</v>
      </c>
      <c r="B77" s="1" t="s">
        <v>104</v>
      </c>
      <c r="C77" s="3" t="s">
        <v>89</v>
      </c>
      <c r="D77" s="2">
        <v>2235</v>
      </c>
      <c r="E77" s="2">
        <v>44677060</v>
      </c>
      <c r="F77" s="2">
        <v>8195810</v>
      </c>
      <c r="G77" s="2">
        <v>676781</v>
      </c>
      <c r="H77" s="2">
        <v>326965</v>
      </c>
      <c r="I77" s="2">
        <f>Tabella2[[#This Row],[Imposta netta       (a)]]+Tabella2[[#This Row],[Addizionale regionale dovuta (b)]]+Tabella2[[#This Row],[Addizionale comunale dovuta (c)]]</f>
        <v>9199556</v>
      </c>
    </row>
    <row r="78" spans="1:9" x14ac:dyDescent="0.25">
      <c r="A78" s="11">
        <v>34031</v>
      </c>
      <c r="B78" s="1" t="s">
        <v>103</v>
      </c>
      <c r="C78" s="3" t="s">
        <v>89</v>
      </c>
      <c r="D78" s="2">
        <v>4402</v>
      </c>
      <c r="E78" s="2">
        <v>108599918</v>
      </c>
      <c r="F78" s="2">
        <v>23818928</v>
      </c>
      <c r="G78" s="2">
        <v>1776730</v>
      </c>
      <c r="H78" s="2">
        <v>812494</v>
      </c>
      <c r="I78" s="2">
        <f>Tabella2[[#This Row],[Imposta netta       (a)]]+Tabella2[[#This Row],[Addizionale regionale dovuta (b)]]+Tabella2[[#This Row],[Addizionale comunale dovuta (c)]]</f>
        <v>26408152</v>
      </c>
    </row>
    <row r="79" spans="1:9" x14ac:dyDescent="0.25">
      <c r="A79" s="11">
        <v>34032</v>
      </c>
      <c r="B79" s="1" t="s">
        <v>102</v>
      </c>
      <c r="C79" s="3" t="s">
        <v>89</v>
      </c>
      <c r="D79" s="2">
        <v>14998</v>
      </c>
      <c r="E79" s="2">
        <v>297767991</v>
      </c>
      <c r="F79" s="2">
        <v>57371191</v>
      </c>
      <c r="G79" s="2">
        <v>4579177</v>
      </c>
      <c r="H79" s="2">
        <v>2115348</v>
      </c>
      <c r="I79" s="2">
        <f>Tabella2[[#This Row],[Imposta netta       (a)]]+Tabella2[[#This Row],[Addizionale regionale dovuta (b)]]+Tabella2[[#This Row],[Addizionale comunale dovuta (c)]]</f>
        <v>64065716</v>
      </c>
    </row>
    <row r="80" spans="1:9" x14ac:dyDescent="0.25">
      <c r="A80" s="11">
        <v>34033</v>
      </c>
      <c r="B80" s="1" t="s">
        <v>101</v>
      </c>
      <c r="C80" s="3" t="s">
        <v>89</v>
      </c>
      <c r="D80" s="2">
        <v>4309</v>
      </c>
      <c r="E80" s="2">
        <v>90529466</v>
      </c>
      <c r="F80" s="2">
        <v>16915390</v>
      </c>
      <c r="G80" s="2">
        <v>1384866</v>
      </c>
      <c r="H80" s="2">
        <v>661422</v>
      </c>
      <c r="I80" s="2">
        <f>Tabella2[[#This Row],[Imposta netta       (a)]]+Tabella2[[#This Row],[Addizionale regionale dovuta (b)]]+Tabella2[[#This Row],[Addizionale comunale dovuta (c)]]</f>
        <v>18961678</v>
      </c>
    </row>
    <row r="81" spans="1:9" x14ac:dyDescent="0.25">
      <c r="A81" s="11">
        <v>34035</v>
      </c>
      <c r="B81" s="1" t="s">
        <v>100</v>
      </c>
      <c r="C81" s="3" t="s">
        <v>89</v>
      </c>
      <c r="D81" s="2">
        <v>1352</v>
      </c>
      <c r="E81" s="2">
        <v>28842846</v>
      </c>
      <c r="F81" s="2">
        <v>5654370</v>
      </c>
      <c r="G81" s="2">
        <v>449486</v>
      </c>
      <c r="H81" s="2">
        <v>219543</v>
      </c>
      <c r="I81" s="2">
        <f>Tabella2[[#This Row],[Imposta netta       (a)]]+Tabella2[[#This Row],[Addizionale regionale dovuta (b)]]+Tabella2[[#This Row],[Addizionale comunale dovuta (c)]]</f>
        <v>6323399</v>
      </c>
    </row>
    <row r="82" spans="1:9" x14ac:dyDescent="0.25">
      <c r="A82" s="11">
        <v>34036</v>
      </c>
      <c r="B82" s="1" t="s">
        <v>99</v>
      </c>
      <c r="C82" s="3" t="s">
        <v>89</v>
      </c>
      <c r="D82" s="2">
        <v>3631</v>
      </c>
      <c r="E82" s="2">
        <v>73919642</v>
      </c>
      <c r="F82" s="2">
        <v>13607316</v>
      </c>
      <c r="G82" s="2">
        <v>1123696</v>
      </c>
      <c r="H82" s="2">
        <v>543071</v>
      </c>
      <c r="I82" s="2">
        <f>Tabella2[[#This Row],[Imposta netta       (a)]]+Tabella2[[#This Row],[Addizionale regionale dovuta (b)]]+Tabella2[[#This Row],[Addizionale comunale dovuta (c)]]</f>
        <v>15274083</v>
      </c>
    </row>
    <row r="83" spans="1:9" x14ac:dyDescent="0.25">
      <c r="A83" s="11">
        <v>34038</v>
      </c>
      <c r="B83" s="1" t="s">
        <v>113</v>
      </c>
      <c r="C83" s="3" t="s">
        <v>89</v>
      </c>
      <c r="D83" s="2">
        <v>954</v>
      </c>
      <c r="E83" s="2">
        <v>19858113</v>
      </c>
      <c r="F83" s="2">
        <v>3918408</v>
      </c>
      <c r="G83" s="2">
        <v>310455</v>
      </c>
      <c r="H83" s="2">
        <v>128052</v>
      </c>
      <c r="I83" s="2">
        <f>Tabella2[[#This Row],[Imposta netta       (a)]]+Tabella2[[#This Row],[Addizionale regionale dovuta (b)]]+Tabella2[[#This Row],[Addizionale comunale dovuta (c)]]</f>
        <v>4356915</v>
      </c>
    </row>
    <row r="84" spans="1:9" x14ac:dyDescent="0.25">
      <c r="A84" s="11">
        <v>34039</v>
      </c>
      <c r="B84" s="1" t="s">
        <v>98</v>
      </c>
      <c r="C84" s="3" t="s">
        <v>89</v>
      </c>
      <c r="D84" s="2">
        <v>1646</v>
      </c>
      <c r="E84" s="2">
        <v>30368497</v>
      </c>
      <c r="F84" s="2">
        <v>5633131</v>
      </c>
      <c r="G84" s="2">
        <v>456351</v>
      </c>
      <c r="H84" s="2">
        <v>223833</v>
      </c>
      <c r="I84" s="2">
        <f>Tabella2[[#This Row],[Imposta netta       (a)]]+Tabella2[[#This Row],[Addizionale regionale dovuta (b)]]+Tabella2[[#This Row],[Addizionale comunale dovuta (c)]]</f>
        <v>6313315</v>
      </c>
    </row>
    <row r="85" spans="1:9" x14ac:dyDescent="0.25">
      <c r="A85" s="11">
        <v>34040</v>
      </c>
      <c r="B85" s="1" t="s">
        <v>97</v>
      </c>
      <c r="C85" s="3" t="s">
        <v>89</v>
      </c>
      <c r="D85" s="2">
        <v>779</v>
      </c>
      <c r="E85" s="2">
        <v>12525945</v>
      </c>
      <c r="F85" s="2">
        <v>2093099</v>
      </c>
      <c r="G85" s="2">
        <v>179372</v>
      </c>
      <c r="H85" s="2">
        <v>91727</v>
      </c>
      <c r="I85" s="2">
        <f>Tabella2[[#This Row],[Imposta netta       (a)]]+Tabella2[[#This Row],[Addizionale regionale dovuta (b)]]+Tabella2[[#This Row],[Addizionale comunale dovuta (c)]]</f>
        <v>2364198</v>
      </c>
    </row>
    <row r="86" spans="1:9" x14ac:dyDescent="0.25">
      <c r="A86" s="11">
        <v>34041</v>
      </c>
      <c r="B86" s="1" t="s">
        <v>96</v>
      </c>
      <c r="C86" s="3" t="s">
        <v>89</v>
      </c>
      <c r="D86" s="2">
        <v>5593</v>
      </c>
      <c r="E86" s="2">
        <v>121195398</v>
      </c>
      <c r="F86" s="2">
        <v>23114189</v>
      </c>
      <c r="G86" s="2">
        <v>1874711</v>
      </c>
      <c r="H86" s="2">
        <v>869912</v>
      </c>
      <c r="I86" s="2">
        <f>Tabella2[[#This Row],[Imposta netta       (a)]]+Tabella2[[#This Row],[Addizionale regionale dovuta (b)]]+Tabella2[[#This Row],[Addizionale comunale dovuta (c)]]</f>
        <v>25858812</v>
      </c>
    </row>
    <row r="87" spans="1:9" x14ac:dyDescent="0.25">
      <c r="A87" s="11">
        <v>34042</v>
      </c>
      <c r="B87" s="1" t="s">
        <v>95</v>
      </c>
      <c r="C87" s="3" t="s">
        <v>89</v>
      </c>
      <c r="D87" s="2">
        <v>7097</v>
      </c>
      <c r="E87" s="2">
        <v>164977308</v>
      </c>
      <c r="F87" s="2">
        <v>35240910</v>
      </c>
      <c r="G87" s="2">
        <v>2668860</v>
      </c>
      <c r="H87" s="2">
        <v>1204821</v>
      </c>
      <c r="I87" s="2">
        <f>Tabella2[[#This Row],[Imposta netta       (a)]]+Tabella2[[#This Row],[Addizionale regionale dovuta (b)]]+Tabella2[[#This Row],[Addizionale comunale dovuta (c)]]</f>
        <v>39114591</v>
      </c>
    </row>
    <row r="88" spans="1:9" x14ac:dyDescent="0.25">
      <c r="A88" s="11">
        <v>34044</v>
      </c>
      <c r="B88" s="1" t="s">
        <v>94</v>
      </c>
      <c r="C88" s="3" t="s">
        <v>89</v>
      </c>
      <c r="D88" s="2">
        <v>497</v>
      </c>
      <c r="E88" s="2">
        <v>7554538</v>
      </c>
      <c r="F88" s="2">
        <v>1296513</v>
      </c>
      <c r="G88" s="2">
        <v>110220</v>
      </c>
      <c r="H88" s="2">
        <v>52016</v>
      </c>
      <c r="I88" s="2">
        <f>Tabella2[[#This Row],[Imposta netta       (a)]]+Tabella2[[#This Row],[Addizionale regionale dovuta (b)]]+Tabella2[[#This Row],[Addizionale comunale dovuta (c)]]</f>
        <v>1458749</v>
      </c>
    </row>
    <row r="89" spans="1:9" x14ac:dyDescent="0.25">
      <c r="A89" s="11">
        <v>34045</v>
      </c>
      <c r="B89" s="1" t="s">
        <v>93</v>
      </c>
      <c r="C89" s="3" t="s">
        <v>89</v>
      </c>
      <c r="D89" s="2">
        <v>1978</v>
      </c>
      <c r="E89" s="2">
        <v>45118954</v>
      </c>
      <c r="F89" s="2">
        <v>9207424</v>
      </c>
      <c r="G89" s="2">
        <v>715912</v>
      </c>
      <c r="H89" s="2">
        <v>313837</v>
      </c>
      <c r="I89" s="2">
        <f>Tabella2[[#This Row],[Imposta netta       (a)]]+Tabella2[[#This Row],[Addizionale regionale dovuta (b)]]+Tabella2[[#This Row],[Addizionale comunale dovuta (c)]]</f>
        <v>10237173</v>
      </c>
    </row>
    <row r="90" spans="1:9" x14ac:dyDescent="0.25">
      <c r="A90" s="11">
        <v>34046</v>
      </c>
      <c r="B90" s="1" t="s">
        <v>92</v>
      </c>
      <c r="C90" s="3" t="s">
        <v>89</v>
      </c>
      <c r="D90" s="2">
        <v>1039</v>
      </c>
      <c r="E90" s="2">
        <v>17945398</v>
      </c>
      <c r="F90" s="2">
        <v>3253869</v>
      </c>
      <c r="G90" s="2">
        <v>268994</v>
      </c>
      <c r="H90" s="2">
        <v>118216</v>
      </c>
      <c r="I90" s="2">
        <f>Tabella2[[#This Row],[Imposta netta       (a)]]+Tabella2[[#This Row],[Addizionale regionale dovuta (b)]]+Tabella2[[#This Row],[Addizionale comunale dovuta (c)]]</f>
        <v>3641079</v>
      </c>
    </row>
    <row r="91" spans="1:9" x14ac:dyDescent="0.25">
      <c r="A91" s="11">
        <v>34049</v>
      </c>
      <c r="B91" s="1" t="s">
        <v>91</v>
      </c>
      <c r="C91" s="3" t="s">
        <v>89</v>
      </c>
      <c r="D91" s="2">
        <v>5864</v>
      </c>
      <c r="E91" s="2">
        <v>122924482</v>
      </c>
      <c r="F91" s="2">
        <v>23508923</v>
      </c>
      <c r="G91" s="2">
        <v>1885834</v>
      </c>
      <c r="H91" s="2">
        <v>767867</v>
      </c>
      <c r="I91" s="2">
        <f>Tabella2[[#This Row],[Imposta netta       (a)]]+Tabella2[[#This Row],[Addizionale regionale dovuta (b)]]+Tabella2[[#This Row],[Addizionale comunale dovuta (c)]]</f>
        <v>26162624</v>
      </c>
    </row>
    <row r="92" spans="1:9" x14ac:dyDescent="0.25">
      <c r="A92" s="11">
        <v>34050</v>
      </c>
      <c r="B92" s="1" t="s">
        <v>90</v>
      </c>
      <c r="C92" s="3" t="s">
        <v>89</v>
      </c>
      <c r="D92" s="2">
        <v>2402</v>
      </c>
      <c r="E92" s="2">
        <v>48164518</v>
      </c>
      <c r="F92" s="2">
        <v>9090218</v>
      </c>
      <c r="G92" s="2">
        <v>735798</v>
      </c>
      <c r="H92" s="2">
        <v>220143</v>
      </c>
      <c r="I92" s="2">
        <f>Tabella2[[#This Row],[Imposta netta       (a)]]+Tabella2[[#This Row],[Addizionale regionale dovuta (b)]]+Tabella2[[#This Row],[Addizionale comunale dovuta (c)]]</f>
        <v>10046159</v>
      </c>
    </row>
    <row r="93" spans="1:9" x14ac:dyDescent="0.25">
      <c r="A93" s="11">
        <v>34051</v>
      </c>
      <c r="B93" s="1" t="s">
        <v>347</v>
      </c>
      <c r="C93" s="3" t="s">
        <v>89</v>
      </c>
      <c r="D93" s="2">
        <v>9477</v>
      </c>
      <c r="E93" s="2">
        <v>207345772</v>
      </c>
      <c r="F93" s="2">
        <v>40598540</v>
      </c>
      <c r="G93" s="2">
        <v>3240469</v>
      </c>
      <c r="H93" s="2">
        <v>1368038</v>
      </c>
      <c r="I93" s="2">
        <f>Tabella2[[#This Row],[Imposta netta       (a)]]+Tabella2[[#This Row],[Addizionale regionale dovuta (b)]]+Tabella2[[#This Row],[Addizionale comunale dovuta (c)]]</f>
        <v>45207047</v>
      </c>
    </row>
    <row r="94" spans="1:9" x14ac:dyDescent="0.25">
      <c r="A94" s="11">
        <v>35001</v>
      </c>
      <c r="B94" s="1" t="s">
        <v>69</v>
      </c>
      <c r="C94" s="3" t="s">
        <v>27</v>
      </c>
      <c r="D94" s="2">
        <v>6792</v>
      </c>
      <c r="E94" s="2">
        <v>178452474</v>
      </c>
      <c r="F94" s="2">
        <v>40668704</v>
      </c>
      <c r="G94" s="2">
        <v>2989363</v>
      </c>
      <c r="H94" s="2">
        <v>1057914</v>
      </c>
      <c r="I94" s="2">
        <f>Tabella2[[#This Row],[Imposta netta       (a)]]+Tabella2[[#This Row],[Addizionale regionale dovuta (b)]]+Tabella2[[#This Row],[Addizionale comunale dovuta (c)]]</f>
        <v>44715981</v>
      </c>
    </row>
    <row r="95" spans="1:9" x14ac:dyDescent="0.25">
      <c r="A95" s="11">
        <v>35002</v>
      </c>
      <c r="B95" s="1" t="s">
        <v>68</v>
      </c>
      <c r="C95" s="3" t="s">
        <v>27</v>
      </c>
      <c r="D95" s="2">
        <v>6954</v>
      </c>
      <c r="E95" s="2">
        <v>148474608</v>
      </c>
      <c r="F95" s="2">
        <v>28609099</v>
      </c>
      <c r="G95" s="2">
        <v>2307789</v>
      </c>
      <c r="H95" s="2">
        <v>1090017</v>
      </c>
      <c r="I95" s="2">
        <f>Tabella2[[#This Row],[Imposta netta       (a)]]+Tabella2[[#This Row],[Addizionale regionale dovuta (b)]]+Tabella2[[#This Row],[Addizionale comunale dovuta (c)]]</f>
        <v>32006905</v>
      </c>
    </row>
    <row r="96" spans="1:9" x14ac:dyDescent="0.25">
      <c r="A96" s="11">
        <v>35003</v>
      </c>
      <c r="B96" s="1" t="s">
        <v>67</v>
      </c>
      <c r="C96" s="3" t="s">
        <v>27</v>
      </c>
      <c r="D96" s="2">
        <v>2514</v>
      </c>
      <c r="E96" s="2">
        <v>53505523</v>
      </c>
      <c r="F96" s="2">
        <v>10818189</v>
      </c>
      <c r="G96" s="2">
        <v>842784</v>
      </c>
      <c r="H96" s="2">
        <v>342942</v>
      </c>
      <c r="I96" s="2">
        <f>Tabella2[[#This Row],[Imposta netta       (a)]]+Tabella2[[#This Row],[Addizionale regionale dovuta (b)]]+Tabella2[[#This Row],[Addizionale comunale dovuta (c)]]</f>
        <v>12003915</v>
      </c>
    </row>
    <row r="97" spans="1:9" x14ac:dyDescent="0.25">
      <c r="A97" s="11">
        <v>35004</v>
      </c>
      <c r="B97" s="1" t="s">
        <v>66</v>
      </c>
      <c r="C97" s="3" t="s">
        <v>27</v>
      </c>
      <c r="D97" s="2">
        <v>7429</v>
      </c>
      <c r="E97" s="2">
        <v>160283523</v>
      </c>
      <c r="F97" s="2">
        <v>31535131</v>
      </c>
      <c r="G97" s="2">
        <v>2505542</v>
      </c>
      <c r="H97" s="2">
        <v>1112133</v>
      </c>
      <c r="I97" s="2">
        <f>Tabella2[[#This Row],[Imposta netta       (a)]]+Tabella2[[#This Row],[Addizionale regionale dovuta (b)]]+Tabella2[[#This Row],[Addizionale comunale dovuta (c)]]</f>
        <v>35152806</v>
      </c>
    </row>
    <row r="98" spans="1:9" x14ac:dyDescent="0.25">
      <c r="A98" s="11">
        <v>35005</v>
      </c>
      <c r="B98" s="1" t="s">
        <v>65</v>
      </c>
      <c r="C98" s="3" t="s">
        <v>27</v>
      </c>
      <c r="D98" s="2">
        <v>3812</v>
      </c>
      <c r="E98" s="2">
        <v>84639713</v>
      </c>
      <c r="F98" s="2">
        <v>16945125</v>
      </c>
      <c r="G98" s="2">
        <v>1324099</v>
      </c>
      <c r="H98" s="2">
        <v>617370</v>
      </c>
      <c r="I98" s="2">
        <f>Tabella2[[#This Row],[Imposta netta       (a)]]+Tabella2[[#This Row],[Addizionale regionale dovuta (b)]]+Tabella2[[#This Row],[Addizionale comunale dovuta (c)]]</f>
        <v>18886594</v>
      </c>
    </row>
    <row r="99" spans="1:9" x14ac:dyDescent="0.25">
      <c r="A99" s="11">
        <v>35006</v>
      </c>
      <c r="B99" s="1" t="s">
        <v>64</v>
      </c>
      <c r="C99" s="3" t="s">
        <v>27</v>
      </c>
      <c r="D99" s="2">
        <v>4070</v>
      </c>
      <c r="E99" s="2">
        <v>86438599</v>
      </c>
      <c r="F99" s="2">
        <v>16553384</v>
      </c>
      <c r="G99" s="2">
        <v>1333435</v>
      </c>
      <c r="H99" s="2">
        <v>565708</v>
      </c>
      <c r="I99" s="2">
        <f>Tabella2[[#This Row],[Imposta netta       (a)]]+Tabella2[[#This Row],[Addizionale regionale dovuta (b)]]+Tabella2[[#This Row],[Addizionale comunale dovuta (c)]]</f>
        <v>18452527</v>
      </c>
    </row>
    <row r="100" spans="1:9" x14ac:dyDescent="0.25">
      <c r="A100" s="11">
        <v>35008</v>
      </c>
      <c r="B100" s="1" t="s">
        <v>63</v>
      </c>
      <c r="C100" s="3" t="s">
        <v>27</v>
      </c>
      <c r="D100" s="2">
        <v>7443</v>
      </c>
      <c r="E100" s="2">
        <v>153428600</v>
      </c>
      <c r="F100" s="2">
        <v>29102316</v>
      </c>
      <c r="G100" s="2">
        <v>2368704</v>
      </c>
      <c r="H100" s="2">
        <v>919600</v>
      </c>
      <c r="I100" s="2">
        <f>Tabella2[[#This Row],[Imposta netta       (a)]]+Tabella2[[#This Row],[Addizionale regionale dovuta (b)]]+Tabella2[[#This Row],[Addizionale comunale dovuta (c)]]</f>
        <v>32390620</v>
      </c>
    </row>
    <row r="101" spans="1:9" x14ac:dyDescent="0.25">
      <c r="A101" s="11">
        <v>35009</v>
      </c>
      <c r="B101" s="1" t="s">
        <v>62</v>
      </c>
      <c r="C101" s="3" t="s">
        <v>27</v>
      </c>
      <c r="D101" s="2">
        <v>4082</v>
      </c>
      <c r="E101" s="2">
        <v>84640640</v>
      </c>
      <c r="F101" s="2">
        <v>16084237</v>
      </c>
      <c r="G101" s="2">
        <v>1302831</v>
      </c>
      <c r="H101" s="2">
        <v>412547</v>
      </c>
      <c r="I101" s="2">
        <f>Tabella2[[#This Row],[Imposta netta       (a)]]+Tabella2[[#This Row],[Addizionale regionale dovuta (b)]]+Tabella2[[#This Row],[Addizionale comunale dovuta (c)]]</f>
        <v>17799615</v>
      </c>
    </row>
    <row r="102" spans="1:9" x14ac:dyDescent="0.25">
      <c r="A102" s="11">
        <v>35010</v>
      </c>
      <c r="B102" s="1" t="s">
        <v>61</v>
      </c>
      <c r="C102" s="3" t="s">
        <v>27</v>
      </c>
      <c r="D102" s="2">
        <v>3860</v>
      </c>
      <c r="E102" s="2">
        <v>76499213</v>
      </c>
      <c r="F102" s="2">
        <v>13603852</v>
      </c>
      <c r="G102" s="2">
        <v>1153049</v>
      </c>
      <c r="H102" s="2">
        <v>495053</v>
      </c>
      <c r="I102" s="2">
        <f>Tabella2[[#This Row],[Imposta netta       (a)]]+Tabella2[[#This Row],[Addizionale regionale dovuta (b)]]+Tabella2[[#This Row],[Addizionale comunale dovuta (c)]]</f>
        <v>15251954</v>
      </c>
    </row>
    <row r="103" spans="1:9" x14ac:dyDescent="0.25">
      <c r="A103" s="11">
        <v>35011</v>
      </c>
      <c r="B103" s="1" t="s">
        <v>60</v>
      </c>
      <c r="C103" s="3" t="s">
        <v>27</v>
      </c>
      <c r="D103" s="2">
        <v>3114</v>
      </c>
      <c r="E103" s="2">
        <v>61586628</v>
      </c>
      <c r="F103" s="2">
        <v>11720041</v>
      </c>
      <c r="G103" s="2">
        <v>939644</v>
      </c>
      <c r="H103" s="2">
        <v>389108</v>
      </c>
      <c r="I103" s="2">
        <f>Tabella2[[#This Row],[Imposta netta       (a)]]+Tabella2[[#This Row],[Addizionale regionale dovuta (b)]]+Tabella2[[#This Row],[Addizionale comunale dovuta (c)]]</f>
        <v>13048793</v>
      </c>
    </row>
    <row r="104" spans="1:9" x14ac:dyDescent="0.25">
      <c r="A104" s="11">
        <v>35012</v>
      </c>
      <c r="B104" s="1" t="s">
        <v>59</v>
      </c>
      <c r="C104" s="3" t="s">
        <v>27</v>
      </c>
      <c r="D104" s="2">
        <v>13767</v>
      </c>
      <c r="E104" s="2">
        <v>314978475</v>
      </c>
      <c r="F104" s="2">
        <v>63249150</v>
      </c>
      <c r="G104" s="2">
        <v>4995794</v>
      </c>
      <c r="H104" s="2">
        <v>2100988</v>
      </c>
      <c r="I104" s="2">
        <f>Tabella2[[#This Row],[Imposta netta       (a)]]+Tabella2[[#This Row],[Addizionale regionale dovuta (b)]]+Tabella2[[#This Row],[Addizionale comunale dovuta (c)]]</f>
        <v>70345932</v>
      </c>
    </row>
    <row r="105" spans="1:9" x14ac:dyDescent="0.25">
      <c r="A105" s="11">
        <v>35013</v>
      </c>
      <c r="B105" s="1" t="s">
        <v>58</v>
      </c>
      <c r="C105" s="3" t="s">
        <v>27</v>
      </c>
      <c r="D105" s="2">
        <v>3468</v>
      </c>
      <c r="E105" s="2">
        <v>68420996</v>
      </c>
      <c r="F105" s="2">
        <v>12848266</v>
      </c>
      <c r="G105" s="2">
        <v>1044942</v>
      </c>
      <c r="H105" s="2">
        <v>415072</v>
      </c>
      <c r="I105" s="2">
        <f>Tabella2[[#This Row],[Imposta netta       (a)]]+Tabella2[[#This Row],[Addizionale regionale dovuta (b)]]+Tabella2[[#This Row],[Addizionale comunale dovuta (c)]]</f>
        <v>14308280</v>
      </c>
    </row>
    <row r="106" spans="1:9" x14ac:dyDescent="0.25">
      <c r="A106" s="11">
        <v>35014</v>
      </c>
      <c r="B106" s="1" t="s">
        <v>57</v>
      </c>
      <c r="C106" s="3" t="s">
        <v>27</v>
      </c>
      <c r="D106" s="2">
        <v>11444</v>
      </c>
      <c r="E106" s="2">
        <v>273651122</v>
      </c>
      <c r="F106" s="2">
        <v>57248749</v>
      </c>
      <c r="G106" s="2">
        <v>4398054</v>
      </c>
      <c r="H106" s="2">
        <v>1862394</v>
      </c>
      <c r="I106" s="2">
        <f>Tabella2[[#This Row],[Imposta netta       (a)]]+Tabella2[[#This Row],[Addizionale regionale dovuta (b)]]+Tabella2[[#This Row],[Addizionale comunale dovuta (c)]]</f>
        <v>63509197</v>
      </c>
    </row>
    <row r="107" spans="1:9" x14ac:dyDescent="0.25">
      <c r="A107" s="11">
        <v>35015</v>
      </c>
      <c r="B107" s="1" t="s">
        <v>56</v>
      </c>
      <c r="C107" s="3" t="s">
        <v>27</v>
      </c>
      <c r="D107" s="2">
        <v>6104</v>
      </c>
      <c r="E107" s="2">
        <v>124183476</v>
      </c>
      <c r="F107" s="2">
        <v>22678881</v>
      </c>
      <c r="G107" s="2">
        <v>1889053</v>
      </c>
      <c r="H107" s="2">
        <v>532793</v>
      </c>
      <c r="I107" s="2">
        <f>Tabella2[[#This Row],[Imposta netta       (a)]]+Tabella2[[#This Row],[Addizionale regionale dovuta (b)]]+Tabella2[[#This Row],[Addizionale comunale dovuta (c)]]</f>
        <v>25100727</v>
      </c>
    </row>
    <row r="108" spans="1:9" x14ac:dyDescent="0.25">
      <c r="A108" s="11">
        <v>35016</v>
      </c>
      <c r="B108" s="1" t="s">
        <v>55</v>
      </c>
      <c r="C108" s="3" t="s">
        <v>27</v>
      </c>
      <c r="D108" s="2">
        <v>7972</v>
      </c>
      <c r="E108" s="2">
        <v>161684642</v>
      </c>
      <c r="F108" s="2">
        <v>30749246</v>
      </c>
      <c r="G108" s="2">
        <v>2490037</v>
      </c>
      <c r="H108" s="2">
        <v>1200128</v>
      </c>
      <c r="I108" s="2">
        <f>Tabella2[[#This Row],[Imposta netta       (a)]]+Tabella2[[#This Row],[Addizionale regionale dovuta (b)]]+Tabella2[[#This Row],[Addizionale comunale dovuta (c)]]</f>
        <v>34439411</v>
      </c>
    </row>
    <row r="109" spans="1:9" x14ac:dyDescent="0.25">
      <c r="A109" s="11">
        <v>35017</v>
      </c>
      <c r="B109" s="1" t="s">
        <v>54</v>
      </c>
      <c r="C109" s="3" t="s">
        <v>27</v>
      </c>
      <c r="D109" s="2">
        <v>7328</v>
      </c>
      <c r="E109" s="2">
        <v>160322440</v>
      </c>
      <c r="F109" s="2">
        <v>31359314</v>
      </c>
      <c r="G109" s="2">
        <v>2515357</v>
      </c>
      <c r="H109" s="2">
        <v>1189917</v>
      </c>
      <c r="I109" s="2">
        <f>Tabella2[[#This Row],[Imposta netta       (a)]]+Tabella2[[#This Row],[Addizionale regionale dovuta (b)]]+Tabella2[[#This Row],[Addizionale comunale dovuta (c)]]</f>
        <v>35064588</v>
      </c>
    </row>
    <row r="110" spans="1:9" x14ac:dyDescent="0.25">
      <c r="A110" s="11">
        <v>35018</v>
      </c>
      <c r="B110" s="1" t="s">
        <v>53</v>
      </c>
      <c r="C110" s="3" t="s">
        <v>27</v>
      </c>
      <c r="D110" s="2">
        <v>2759</v>
      </c>
      <c r="E110" s="2">
        <v>64484865</v>
      </c>
      <c r="F110" s="2">
        <v>14418254</v>
      </c>
      <c r="G110" s="2">
        <v>1058391</v>
      </c>
      <c r="H110" s="2">
        <v>299828</v>
      </c>
      <c r="I110" s="2">
        <f>Tabella2[[#This Row],[Imposta netta       (a)]]+Tabella2[[#This Row],[Addizionale regionale dovuta (b)]]+Tabella2[[#This Row],[Addizionale comunale dovuta (c)]]</f>
        <v>15776473</v>
      </c>
    </row>
    <row r="111" spans="1:9" x14ac:dyDescent="0.25">
      <c r="A111" s="11">
        <v>35020</v>
      </c>
      <c r="B111" s="1" t="s">
        <v>52</v>
      </c>
      <c r="C111" s="3" t="s">
        <v>27</v>
      </c>
      <c r="D111" s="2">
        <v>18639</v>
      </c>
      <c r="E111" s="2">
        <v>432066682</v>
      </c>
      <c r="F111" s="2">
        <v>88305481</v>
      </c>
      <c r="G111" s="2">
        <v>6913755</v>
      </c>
      <c r="H111" s="2">
        <v>795943</v>
      </c>
      <c r="I111" s="2">
        <f>Tabella2[[#This Row],[Imposta netta       (a)]]+Tabella2[[#This Row],[Addizionale regionale dovuta (b)]]+Tabella2[[#This Row],[Addizionale comunale dovuta (c)]]</f>
        <v>96015179</v>
      </c>
    </row>
    <row r="112" spans="1:9" x14ac:dyDescent="0.25">
      <c r="A112" s="11">
        <v>35021</v>
      </c>
      <c r="B112" s="1" t="s">
        <v>51</v>
      </c>
      <c r="C112" s="3" t="s">
        <v>27</v>
      </c>
      <c r="D112" s="2">
        <v>4686</v>
      </c>
      <c r="E112" s="2">
        <v>99441533</v>
      </c>
      <c r="F112" s="2">
        <v>18343306</v>
      </c>
      <c r="G112" s="2">
        <v>1524554</v>
      </c>
      <c r="H112" s="2">
        <v>403432</v>
      </c>
      <c r="I112" s="2">
        <f>Tabella2[[#This Row],[Imposta netta       (a)]]+Tabella2[[#This Row],[Addizionale regionale dovuta (b)]]+Tabella2[[#This Row],[Addizionale comunale dovuta (c)]]</f>
        <v>20271292</v>
      </c>
    </row>
    <row r="113" spans="1:9" x14ac:dyDescent="0.25">
      <c r="A113" s="11">
        <v>35022</v>
      </c>
      <c r="B113" s="1" t="s">
        <v>50</v>
      </c>
      <c r="C113" s="3" t="s">
        <v>27</v>
      </c>
      <c r="D113" s="2">
        <v>4197</v>
      </c>
      <c r="E113" s="2">
        <v>85936054</v>
      </c>
      <c r="F113" s="2">
        <v>15864672</v>
      </c>
      <c r="G113" s="2">
        <v>1314134</v>
      </c>
      <c r="H113" s="2">
        <v>481388</v>
      </c>
      <c r="I113" s="2">
        <f>Tabella2[[#This Row],[Imposta netta       (a)]]+Tabella2[[#This Row],[Addizionale regionale dovuta (b)]]+Tabella2[[#This Row],[Addizionale comunale dovuta (c)]]</f>
        <v>17660194</v>
      </c>
    </row>
    <row r="114" spans="1:9" x14ac:dyDescent="0.25">
      <c r="A114" s="11">
        <v>35023</v>
      </c>
      <c r="B114" s="1" t="s">
        <v>49</v>
      </c>
      <c r="C114" s="3" t="s">
        <v>27</v>
      </c>
      <c r="D114" s="2">
        <v>4676</v>
      </c>
      <c r="E114" s="2">
        <v>93213841</v>
      </c>
      <c r="F114" s="2">
        <v>17027174</v>
      </c>
      <c r="G114" s="2">
        <v>1411170</v>
      </c>
      <c r="H114" s="2">
        <v>530840</v>
      </c>
      <c r="I114" s="2">
        <f>Tabella2[[#This Row],[Imposta netta       (a)]]+Tabella2[[#This Row],[Addizionale regionale dovuta (b)]]+Tabella2[[#This Row],[Addizionale comunale dovuta (c)]]</f>
        <v>18969184</v>
      </c>
    </row>
    <row r="115" spans="1:9" x14ac:dyDescent="0.25">
      <c r="A115" s="11">
        <v>35024</v>
      </c>
      <c r="B115" s="1" t="s">
        <v>48</v>
      </c>
      <c r="C115" s="3" t="s">
        <v>27</v>
      </c>
      <c r="D115" s="2">
        <v>10850</v>
      </c>
      <c r="E115" s="2">
        <v>245873334</v>
      </c>
      <c r="F115" s="2">
        <v>50043085</v>
      </c>
      <c r="G115" s="2">
        <v>3893716</v>
      </c>
      <c r="H115" s="2">
        <v>1498467</v>
      </c>
      <c r="I115" s="2">
        <f>Tabella2[[#This Row],[Imposta netta       (a)]]+Tabella2[[#This Row],[Addizionale regionale dovuta (b)]]+Tabella2[[#This Row],[Addizionale comunale dovuta (c)]]</f>
        <v>55435268</v>
      </c>
    </row>
    <row r="116" spans="1:9" x14ac:dyDescent="0.25">
      <c r="A116" s="11">
        <v>35026</v>
      </c>
      <c r="B116" s="1" t="s">
        <v>47</v>
      </c>
      <c r="C116" s="3" t="s">
        <v>27</v>
      </c>
      <c r="D116" s="2">
        <v>6162</v>
      </c>
      <c r="E116" s="2">
        <v>132349553</v>
      </c>
      <c r="F116" s="2">
        <v>26039282</v>
      </c>
      <c r="G116" s="2">
        <v>2061291</v>
      </c>
      <c r="H116" s="2">
        <v>724355</v>
      </c>
      <c r="I116" s="2">
        <f>Tabella2[[#This Row],[Imposta netta       (a)]]+Tabella2[[#This Row],[Addizionale regionale dovuta (b)]]+Tabella2[[#This Row],[Addizionale comunale dovuta (c)]]</f>
        <v>28824928</v>
      </c>
    </row>
    <row r="117" spans="1:9" x14ac:dyDescent="0.25">
      <c r="A117" s="11">
        <v>35027</v>
      </c>
      <c r="B117" s="1" t="s">
        <v>46</v>
      </c>
      <c r="C117" s="3" t="s">
        <v>27</v>
      </c>
      <c r="D117" s="2">
        <v>7731</v>
      </c>
      <c r="E117" s="2">
        <v>175437269</v>
      </c>
      <c r="F117" s="2">
        <v>35520646</v>
      </c>
      <c r="G117" s="2">
        <v>2780265</v>
      </c>
      <c r="H117" s="2">
        <v>1178153</v>
      </c>
      <c r="I117" s="2">
        <f>Tabella2[[#This Row],[Imposta netta       (a)]]+Tabella2[[#This Row],[Addizionale regionale dovuta (b)]]+Tabella2[[#This Row],[Addizionale comunale dovuta (c)]]</f>
        <v>39479064</v>
      </c>
    </row>
    <row r="118" spans="1:9" x14ac:dyDescent="0.25">
      <c r="A118" s="11">
        <v>35028</v>
      </c>
      <c r="B118" s="1" t="s">
        <v>45</v>
      </c>
      <c r="C118" s="3" t="s">
        <v>27</v>
      </c>
      <c r="D118" s="2">
        <v>9892</v>
      </c>
      <c r="E118" s="2">
        <v>210615461</v>
      </c>
      <c r="F118" s="2">
        <v>40565351</v>
      </c>
      <c r="G118" s="2">
        <v>3266131</v>
      </c>
      <c r="H118" s="2">
        <v>1183099</v>
      </c>
      <c r="I118" s="2">
        <f>Tabella2[[#This Row],[Imposta netta       (a)]]+Tabella2[[#This Row],[Addizionale regionale dovuta (b)]]+Tabella2[[#This Row],[Addizionale comunale dovuta (c)]]</f>
        <v>45014581</v>
      </c>
    </row>
    <row r="119" spans="1:9" x14ac:dyDescent="0.25">
      <c r="A119" s="11">
        <v>35029</v>
      </c>
      <c r="B119" s="1" t="s">
        <v>44</v>
      </c>
      <c r="C119" s="3" t="s">
        <v>27</v>
      </c>
      <c r="D119" s="2">
        <v>5144</v>
      </c>
      <c r="E119" s="2">
        <v>110588405</v>
      </c>
      <c r="F119" s="2">
        <v>21650413</v>
      </c>
      <c r="G119" s="2">
        <v>1724389</v>
      </c>
      <c r="H119" s="2">
        <v>799164</v>
      </c>
      <c r="I119" s="2">
        <f>Tabella2[[#This Row],[Imposta netta       (a)]]+Tabella2[[#This Row],[Addizionale regionale dovuta (b)]]+Tabella2[[#This Row],[Addizionale comunale dovuta (c)]]</f>
        <v>24173966</v>
      </c>
    </row>
    <row r="120" spans="1:9" x14ac:dyDescent="0.25">
      <c r="A120" s="11">
        <v>35030</v>
      </c>
      <c r="B120" s="1" t="s">
        <v>43</v>
      </c>
      <c r="C120" s="3" t="s">
        <v>27</v>
      </c>
      <c r="D120" s="2">
        <v>9930</v>
      </c>
      <c r="E120" s="2">
        <v>232021698</v>
      </c>
      <c r="F120" s="2">
        <v>49007034</v>
      </c>
      <c r="G120" s="2">
        <v>3738767</v>
      </c>
      <c r="H120" s="2">
        <v>1386050</v>
      </c>
      <c r="I120" s="2">
        <f>Tabella2[[#This Row],[Imposta netta       (a)]]+Tabella2[[#This Row],[Addizionale regionale dovuta (b)]]+Tabella2[[#This Row],[Addizionale comunale dovuta (c)]]</f>
        <v>54131851</v>
      </c>
    </row>
    <row r="121" spans="1:9" x14ac:dyDescent="0.25">
      <c r="A121" s="11">
        <v>35032</v>
      </c>
      <c r="B121" s="1" t="s">
        <v>41</v>
      </c>
      <c r="C121" s="3" t="s">
        <v>27</v>
      </c>
      <c r="D121" s="2">
        <v>6633</v>
      </c>
      <c r="E121" s="2">
        <v>146734591</v>
      </c>
      <c r="F121" s="2">
        <v>30011368</v>
      </c>
      <c r="G121" s="2">
        <v>2335395</v>
      </c>
      <c r="H121" s="2">
        <v>677924</v>
      </c>
      <c r="I121" s="2">
        <f>Tabella2[[#This Row],[Imposta netta       (a)]]+Tabella2[[#This Row],[Addizionale regionale dovuta (b)]]+Tabella2[[#This Row],[Addizionale comunale dovuta (c)]]</f>
        <v>33024687</v>
      </c>
    </row>
    <row r="122" spans="1:9" x14ac:dyDescent="0.25">
      <c r="A122" s="11">
        <v>35033</v>
      </c>
      <c r="B122" s="1" t="s">
        <v>42</v>
      </c>
      <c r="C122" s="3" t="s">
        <v>27</v>
      </c>
      <c r="D122" s="2">
        <v>123754</v>
      </c>
      <c r="E122" s="2">
        <v>2831501270</v>
      </c>
      <c r="F122" s="2">
        <v>590699375</v>
      </c>
      <c r="G122" s="2">
        <v>45248898</v>
      </c>
      <c r="H122" s="2">
        <v>17927515</v>
      </c>
      <c r="I122" s="2">
        <f>Tabella2[[#This Row],[Imposta netta       (a)]]+Tabella2[[#This Row],[Addizionale regionale dovuta (b)]]+Tabella2[[#This Row],[Addizionale comunale dovuta (c)]]</f>
        <v>653875788</v>
      </c>
    </row>
    <row r="123" spans="1:9" x14ac:dyDescent="0.25">
      <c r="A123" s="11">
        <v>35034</v>
      </c>
      <c r="B123" s="1" t="s">
        <v>40</v>
      </c>
      <c r="C123" s="3" t="s">
        <v>27</v>
      </c>
      <c r="D123" s="2">
        <v>4524</v>
      </c>
      <c r="E123" s="2">
        <v>93726730</v>
      </c>
      <c r="F123" s="2">
        <v>17904132</v>
      </c>
      <c r="G123" s="2">
        <v>1451736</v>
      </c>
      <c r="H123" s="2">
        <v>418949</v>
      </c>
      <c r="I123" s="2">
        <f>Tabella2[[#This Row],[Imposta netta       (a)]]+Tabella2[[#This Row],[Addizionale regionale dovuta (b)]]+Tabella2[[#This Row],[Addizionale comunale dovuta (c)]]</f>
        <v>19774817</v>
      </c>
    </row>
    <row r="124" spans="1:9" x14ac:dyDescent="0.25">
      <c r="A124" s="11">
        <v>35035</v>
      </c>
      <c r="B124" s="1" t="s">
        <v>39</v>
      </c>
      <c r="C124" s="3" t="s">
        <v>27</v>
      </c>
      <c r="D124" s="2">
        <v>2880</v>
      </c>
      <c r="E124" s="2">
        <v>58344613</v>
      </c>
      <c r="F124" s="2">
        <v>10714718</v>
      </c>
      <c r="G124" s="2">
        <v>888756</v>
      </c>
      <c r="H124" s="2">
        <v>214576</v>
      </c>
      <c r="I124" s="2">
        <f>Tabella2[[#This Row],[Imposta netta       (a)]]+Tabella2[[#This Row],[Addizionale regionale dovuta (b)]]+Tabella2[[#This Row],[Addizionale comunale dovuta (c)]]</f>
        <v>11818050</v>
      </c>
    </row>
    <row r="125" spans="1:9" x14ac:dyDescent="0.25">
      <c r="A125" s="11">
        <v>35036</v>
      </c>
      <c r="B125" s="1" t="s">
        <v>38</v>
      </c>
      <c r="C125" s="3" t="s">
        <v>27</v>
      </c>
      <c r="D125" s="2">
        <v>11058</v>
      </c>
      <c r="E125" s="2">
        <v>262061359</v>
      </c>
      <c r="F125" s="2">
        <v>54571264</v>
      </c>
      <c r="G125" s="2">
        <v>4214347</v>
      </c>
      <c r="H125" s="2">
        <v>1347115</v>
      </c>
      <c r="I125" s="2">
        <f>Tabella2[[#This Row],[Imposta netta       (a)]]+Tabella2[[#This Row],[Addizionale regionale dovuta (b)]]+Tabella2[[#This Row],[Addizionale comunale dovuta (c)]]</f>
        <v>60132726</v>
      </c>
    </row>
    <row r="126" spans="1:9" x14ac:dyDescent="0.25">
      <c r="A126" s="11">
        <v>35037</v>
      </c>
      <c r="B126" s="1" t="s">
        <v>37</v>
      </c>
      <c r="C126" s="3" t="s">
        <v>27</v>
      </c>
      <c r="D126" s="2">
        <v>6061</v>
      </c>
      <c r="E126" s="2">
        <v>132533520</v>
      </c>
      <c r="F126" s="2">
        <v>25636931</v>
      </c>
      <c r="G126" s="2">
        <v>2080611</v>
      </c>
      <c r="H126" s="2">
        <v>578982</v>
      </c>
      <c r="I126" s="2">
        <f>Tabella2[[#This Row],[Imposta netta       (a)]]+Tabella2[[#This Row],[Addizionale regionale dovuta (b)]]+Tabella2[[#This Row],[Addizionale comunale dovuta (c)]]</f>
        <v>28296524</v>
      </c>
    </row>
    <row r="127" spans="1:9" x14ac:dyDescent="0.25">
      <c r="A127" s="11">
        <v>35038</v>
      </c>
      <c r="B127" s="1" t="s">
        <v>36</v>
      </c>
      <c r="C127" s="3" t="s">
        <v>27</v>
      </c>
      <c r="D127" s="2">
        <v>4491</v>
      </c>
      <c r="E127" s="2">
        <v>95321641</v>
      </c>
      <c r="F127" s="2">
        <v>18867309</v>
      </c>
      <c r="G127" s="2">
        <v>1492931</v>
      </c>
      <c r="H127" s="2">
        <v>696619</v>
      </c>
      <c r="I127" s="2">
        <f>Tabella2[[#This Row],[Imposta netta       (a)]]+Tabella2[[#This Row],[Addizionale regionale dovuta (b)]]+Tabella2[[#This Row],[Addizionale comunale dovuta (c)]]</f>
        <v>21056859</v>
      </c>
    </row>
    <row r="128" spans="1:9" x14ac:dyDescent="0.25">
      <c r="A128" s="11">
        <v>35039</v>
      </c>
      <c r="B128" s="1" t="s">
        <v>35</v>
      </c>
      <c r="C128" s="3" t="s">
        <v>27</v>
      </c>
      <c r="D128" s="2">
        <v>8192</v>
      </c>
      <c r="E128" s="2">
        <v>174814107</v>
      </c>
      <c r="F128" s="2">
        <v>33643666</v>
      </c>
      <c r="G128" s="2">
        <v>2722257</v>
      </c>
      <c r="H128" s="2">
        <v>1192207</v>
      </c>
      <c r="I128" s="2">
        <f>Tabella2[[#This Row],[Imposta netta       (a)]]+Tabella2[[#This Row],[Addizionale regionale dovuta (b)]]+Tabella2[[#This Row],[Addizionale comunale dovuta (c)]]</f>
        <v>37558130</v>
      </c>
    </row>
    <row r="129" spans="1:9" x14ac:dyDescent="0.25">
      <c r="A129" s="11">
        <v>35040</v>
      </c>
      <c r="B129" s="1" t="s">
        <v>34</v>
      </c>
      <c r="C129" s="3" t="s">
        <v>27</v>
      </c>
      <c r="D129" s="2">
        <v>19312</v>
      </c>
      <c r="E129" s="2">
        <v>425773654</v>
      </c>
      <c r="F129" s="2">
        <v>83829543</v>
      </c>
      <c r="G129" s="2">
        <v>6691383</v>
      </c>
      <c r="H129" s="2">
        <v>2813995</v>
      </c>
      <c r="I129" s="2">
        <f>Tabella2[[#This Row],[Imposta netta       (a)]]+Tabella2[[#This Row],[Addizionale regionale dovuta (b)]]+Tabella2[[#This Row],[Addizionale comunale dovuta (c)]]</f>
        <v>93334921</v>
      </c>
    </row>
    <row r="130" spans="1:9" x14ac:dyDescent="0.25">
      <c r="A130" s="11">
        <v>35041</v>
      </c>
      <c r="B130" s="1" t="s">
        <v>33</v>
      </c>
      <c r="C130" s="3" t="s">
        <v>27</v>
      </c>
      <c r="D130" s="2">
        <v>3200</v>
      </c>
      <c r="E130" s="2">
        <v>60081655</v>
      </c>
      <c r="F130" s="2">
        <v>11047246</v>
      </c>
      <c r="G130" s="2">
        <v>906583</v>
      </c>
      <c r="H130" s="2">
        <v>424849</v>
      </c>
      <c r="I130" s="2">
        <f>Tabella2[[#This Row],[Imposta netta       (a)]]+Tabella2[[#This Row],[Addizionale regionale dovuta (b)]]+Tabella2[[#This Row],[Addizionale comunale dovuta (c)]]</f>
        <v>12378678</v>
      </c>
    </row>
    <row r="131" spans="1:9" x14ac:dyDescent="0.25">
      <c r="A131" s="11">
        <v>35042</v>
      </c>
      <c r="B131" s="1" t="s">
        <v>32</v>
      </c>
      <c r="C131" s="3" t="s">
        <v>27</v>
      </c>
      <c r="D131" s="2">
        <v>1433</v>
      </c>
      <c r="E131" s="2">
        <v>26495486</v>
      </c>
      <c r="F131" s="2">
        <v>4786483</v>
      </c>
      <c r="G131" s="2">
        <v>393606</v>
      </c>
      <c r="H131" s="2">
        <v>111503</v>
      </c>
      <c r="I131" s="2">
        <f>Tabella2[[#This Row],[Imposta netta       (a)]]+Tabella2[[#This Row],[Addizionale regionale dovuta (b)]]+Tabella2[[#This Row],[Addizionale comunale dovuta (c)]]</f>
        <v>5291592</v>
      </c>
    </row>
    <row r="132" spans="1:9" x14ac:dyDescent="0.25">
      <c r="A132" s="11">
        <v>35043</v>
      </c>
      <c r="B132" s="1" t="s">
        <v>31</v>
      </c>
      <c r="C132" s="3" t="s">
        <v>27</v>
      </c>
      <c r="D132" s="2">
        <v>3272</v>
      </c>
      <c r="E132" s="2">
        <v>66977170</v>
      </c>
      <c r="F132" s="2">
        <v>12556842</v>
      </c>
      <c r="G132" s="2">
        <v>1022559</v>
      </c>
      <c r="H132" s="2">
        <v>486981</v>
      </c>
      <c r="I132" s="2">
        <f>Tabella2[[#This Row],[Imposta netta       (a)]]+Tabella2[[#This Row],[Addizionale regionale dovuta (b)]]+Tabella2[[#This Row],[Addizionale comunale dovuta (c)]]</f>
        <v>14066382</v>
      </c>
    </row>
    <row r="133" spans="1:9" x14ac:dyDescent="0.25">
      <c r="A133" s="11">
        <v>35044</v>
      </c>
      <c r="B133" s="1" t="s">
        <v>30</v>
      </c>
      <c r="C133" s="3" t="s">
        <v>27</v>
      </c>
      <c r="D133" s="2">
        <v>2593</v>
      </c>
      <c r="E133" s="2">
        <v>53880346</v>
      </c>
      <c r="F133" s="2">
        <v>10816995</v>
      </c>
      <c r="G133" s="2">
        <v>843201</v>
      </c>
      <c r="H133" s="2">
        <v>367311</v>
      </c>
      <c r="I133" s="2">
        <f>Tabella2[[#This Row],[Imposta netta       (a)]]+Tabella2[[#This Row],[Addizionale regionale dovuta (b)]]+Tabella2[[#This Row],[Addizionale comunale dovuta (c)]]</f>
        <v>12027507</v>
      </c>
    </row>
    <row r="134" spans="1:9" x14ac:dyDescent="0.25">
      <c r="A134" s="11">
        <v>35045</v>
      </c>
      <c r="B134" s="1" t="s">
        <v>29</v>
      </c>
      <c r="C134" s="3" t="s">
        <v>27</v>
      </c>
      <c r="D134" s="2">
        <v>2901</v>
      </c>
      <c r="E134" s="2">
        <v>51737329</v>
      </c>
      <c r="F134" s="2">
        <v>9453568</v>
      </c>
      <c r="G134" s="2">
        <v>770193</v>
      </c>
      <c r="H134" s="2">
        <v>348361</v>
      </c>
      <c r="I134" s="2">
        <f>Tabella2[[#This Row],[Imposta netta       (a)]]+Tabella2[[#This Row],[Addizionale regionale dovuta (b)]]+Tabella2[[#This Row],[Addizionale comunale dovuta (c)]]</f>
        <v>10572122</v>
      </c>
    </row>
    <row r="135" spans="1:9" x14ac:dyDescent="0.25">
      <c r="A135" s="11">
        <v>35046</v>
      </c>
      <c r="B135" s="1" t="s">
        <v>28</v>
      </c>
      <c r="C135" s="3" t="s">
        <v>27</v>
      </c>
      <c r="D135" s="2">
        <v>3274</v>
      </c>
      <c r="E135" s="2">
        <v>57826859</v>
      </c>
      <c r="F135" s="2">
        <v>9864349</v>
      </c>
      <c r="G135" s="2">
        <v>841347</v>
      </c>
      <c r="H135" s="2">
        <v>26050</v>
      </c>
      <c r="I135" s="2">
        <f>Tabella2[[#This Row],[Imposta netta       (a)]]+Tabella2[[#This Row],[Addizionale regionale dovuta (b)]]+Tabella2[[#This Row],[Addizionale comunale dovuta (c)]]</f>
        <v>10731746</v>
      </c>
    </row>
    <row r="136" spans="1:9" x14ac:dyDescent="0.25">
      <c r="A136" s="11">
        <v>36001</v>
      </c>
      <c r="B136" s="1" t="s">
        <v>227</v>
      </c>
      <c r="C136" s="3" t="s">
        <v>180</v>
      </c>
      <c r="D136" s="2">
        <v>3005</v>
      </c>
      <c r="E136" s="2">
        <v>64832605</v>
      </c>
      <c r="F136" s="2">
        <v>12548876</v>
      </c>
      <c r="G136" s="2">
        <v>1005128</v>
      </c>
      <c r="H136" s="2">
        <v>367672</v>
      </c>
      <c r="I136" s="2">
        <f>Tabella2[[#This Row],[Imposta netta       (a)]]+Tabella2[[#This Row],[Addizionale regionale dovuta (b)]]+Tabella2[[#This Row],[Addizionale comunale dovuta (c)]]</f>
        <v>13921676</v>
      </c>
    </row>
    <row r="137" spans="1:9" x14ac:dyDescent="0.25">
      <c r="A137" s="11">
        <v>36002</v>
      </c>
      <c r="B137" s="1" t="s">
        <v>226</v>
      </c>
      <c r="C137" s="3" t="s">
        <v>180</v>
      </c>
      <c r="D137" s="2">
        <v>7361</v>
      </c>
      <c r="E137" s="2">
        <v>152925420</v>
      </c>
      <c r="F137" s="2">
        <v>28365626</v>
      </c>
      <c r="G137" s="2">
        <v>2338915</v>
      </c>
      <c r="H137" s="2">
        <v>593080</v>
      </c>
      <c r="I137" s="2">
        <f>Tabella2[[#This Row],[Imposta netta       (a)]]+Tabella2[[#This Row],[Addizionale regionale dovuta (b)]]+Tabella2[[#This Row],[Addizionale comunale dovuta (c)]]</f>
        <v>31297621</v>
      </c>
    </row>
    <row r="138" spans="1:9" x14ac:dyDescent="0.25">
      <c r="A138" s="11">
        <v>36003</v>
      </c>
      <c r="B138" s="1" t="s">
        <v>225</v>
      </c>
      <c r="C138" s="3" t="s">
        <v>180</v>
      </c>
      <c r="D138" s="2">
        <v>6481</v>
      </c>
      <c r="E138" s="2">
        <v>139016120</v>
      </c>
      <c r="F138" s="2">
        <v>27008020</v>
      </c>
      <c r="G138" s="2">
        <v>2174245</v>
      </c>
      <c r="H138" s="2">
        <v>535826</v>
      </c>
      <c r="I138" s="2">
        <f>Tabella2[[#This Row],[Imposta netta       (a)]]+Tabella2[[#This Row],[Addizionale regionale dovuta (b)]]+Tabella2[[#This Row],[Addizionale comunale dovuta (c)]]</f>
        <v>29718091</v>
      </c>
    </row>
    <row r="139" spans="1:9" x14ac:dyDescent="0.25">
      <c r="A139" s="11">
        <v>36004</v>
      </c>
      <c r="B139" s="1" t="s">
        <v>224</v>
      </c>
      <c r="C139" s="3" t="s">
        <v>180</v>
      </c>
      <c r="D139" s="2">
        <v>2367</v>
      </c>
      <c r="E139" s="2">
        <v>48428419</v>
      </c>
      <c r="F139" s="2">
        <v>9011979</v>
      </c>
      <c r="G139" s="2">
        <v>740063</v>
      </c>
      <c r="H139" s="2">
        <v>349167</v>
      </c>
      <c r="I139" s="2">
        <f>Tabella2[[#This Row],[Imposta netta       (a)]]+Tabella2[[#This Row],[Addizionale regionale dovuta (b)]]+Tabella2[[#This Row],[Addizionale comunale dovuta (c)]]</f>
        <v>10101209</v>
      </c>
    </row>
    <row r="140" spans="1:9" x14ac:dyDescent="0.25">
      <c r="A140" s="11">
        <v>36005</v>
      </c>
      <c r="B140" s="1" t="s">
        <v>223</v>
      </c>
      <c r="C140" s="3" t="s">
        <v>180</v>
      </c>
      <c r="D140" s="2">
        <v>53582</v>
      </c>
      <c r="E140" s="2">
        <v>1125866728</v>
      </c>
      <c r="F140" s="2">
        <v>216421203</v>
      </c>
      <c r="G140" s="2">
        <v>17416566</v>
      </c>
      <c r="H140" s="2">
        <v>5276668</v>
      </c>
      <c r="I140" s="2">
        <f>Tabella2[[#This Row],[Imposta netta       (a)]]+Tabella2[[#This Row],[Addizionale regionale dovuta (b)]]+Tabella2[[#This Row],[Addizionale comunale dovuta (c)]]</f>
        <v>239114437</v>
      </c>
    </row>
    <row r="141" spans="1:9" x14ac:dyDescent="0.25">
      <c r="A141" s="11">
        <v>36006</v>
      </c>
      <c r="B141" s="1" t="s">
        <v>222</v>
      </c>
      <c r="C141" s="3" t="s">
        <v>180</v>
      </c>
      <c r="D141" s="2">
        <v>24472</v>
      </c>
      <c r="E141" s="2">
        <v>517670933</v>
      </c>
      <c r="F141" s="2">
        <v>97654812</v>
      </c>
      <c r="G141" s="2">
        <v>7999405</v>
      </c>
      <c r="H141" s="2">
        <v>3857582</v>
      </c>
      <c r="I141" s="2">
        <f>Tabella2[[#This Row],[Imposta netta       (a)]]+Tabella2[[#This Row],[Addizionale regionale dovuta (b)]]+Tabella2[[#This Row],[Addizionale comunale dovuta (c)]]</f>
        <v>109511799</v>
      </c>
    </row>
    <row r="142" spans="1:9" x14ac:dyDescent="0.25">
      <c r="A142" s="11">
        <v>36007</v>
      </c>
      <c r="B142" s="1" t="s">
        <v>221</v>
      </c>
      <c r="C142" s="3" t="s">
        <v>180</v>
      </c>
      <c r="D142" s="2">
        <v>11264</v>
      </c>
      <c r="E142" s="2">
        <v>290622532</v>
      </c>
      <c r="F142" s="2">
        <v>63836085</v>
      </c>
      <c r="G142" s="2">
        <v>4765592</v>
      </c>
      <c r="H142" s="2">
        <v>1680813</v>
      </c>
      <c r="I142" s="2">
        <f>Tabella2[[#This Row],[Imposta netta       (a)]]+Tabella2[[#This Row],[Addizionale regionale dovuta (b)]]+Tabella2[[#This Row],[Addizionale comunale dovuta (c)]]</f>
        <v>70282490</v>
      </c>
    </row>
    <row r="143" spans="1:9" x14ac:dyDescent="0.25">
      <c r="A143" s="11">
        <v>36008</v>
      </c>
      <c r="B143" s="1" t="s">
        <v>220</v>
      </c>
      <c r="C143" s="3" t="s">
        <v>180</v>
      </c>
      <c r="D143" s="2">
        <v>8378</v>
      </c>
      <c r="E143" s="2">
        <v>193977516</v>
      </c>
      <c r="F143" s="2">
        <v>39979864</v>
      </c>
      <c r="G143" s="2">
        <v>3105673</v>
      </c>
      <c r="H143" s="2">
        <v>1231584</v>
      </c>
      <c r="I143" s="2">
        <f>Tabella2[[#This Row],[Imposta netta       (a)]]+Tabella2[[#This Row],[Addizionale regionale dovuta (b)]]+Tabella2[[#This Row],[Addizionale comunale dovuta (c)]]</f>
        <v>44317121</v>
      </c>
    </row>
    <row r="144" spans="1:9" x14ac:dyDescent="0.25">
      <c r="A144" s="11">
        <v>36009</v>
      </c>
      <c r="B144" s="1" t="s">
        <v>219</v>
      </c>
      <c r="C144" s="3" t="s">
        <v>180</v>
      </c>
      <c r="D144" s="2">
        <v>5402</v>
      </c>
      <c r="E144" s="2">
        <v>112840563</v>
      </c>
      <c r="F144" s="2">
        <v>21956457</v>
      </c>
      <c r="G144" s="2">
        <v>1753409</v>
      </c>
      <c r="H144" s="2">
        <v>639875</v>
      </c>
      <c r="I144" s="2">
        <f>Tabella2[[#This Row],[Imposta netta       (a)]]+Tabella2[[#This Row],[Addizionale regionale dovuta (b)]]+Tabella2[[#This Row],[Addizionale comunale dovuta (c)]]</f>
        <v>24349741</v>
      </c>
    </row>
    <row r="145" spans="1:9" x14ac:dyDescent="0.25">
      <c r="A145" s="11">
        <v>36010</v>
      </c>
      <c r="B145" s="1" t="s">
        <v>218</v>
      </c>
      <c r="C145" s="3" t="s">
        <v>180</v>
      </c>
      <c r="D145" s="2">
        <v>6273</v>
      </c>
      <c r="E145" s="2">
        <v>117670768</v>
      </c>
      <c r="F145" s="2">
        <v>21006021</v>
      </c>
      <c r="G145" s="2">
        <v>1758898</v>
      </c>
      <c r="H145" s="2">
        <v>636135</v>
      </c>
      <c r="I145" s="2">
        <f>Tabella2[[#This Row],[Imposta netta       (a)]]+Tabella2[[#This Row],[Addizionale regionale dovuta (b)]]+Tabella2[[#This Row],[Addizionale comunale dovuta (c)]]</f>
        <v>23401054</v>
      </c>
    </row>
    <row r="146" spans="1:9" x14ac:dyDescent="0.25">
      <c r="A146" s="11">
        <v>36011</v>
      </c>
      <c r="B146" s="1" t="s">
        <v>217</v>
      </c>
      <c r="C146" s="3" t="s">
        <v>180</v>
      </c>
      <c r="D146" s="2">
        <v>2461</v>
      </c>
      <c r="E146" s="2">
        <v>42606319</v>
      </c>
      <c r="F146" s="2">
        <v>7323440</v>
      </c>
      <c r="G146" s="2">
        <v>629981</v>
      </c>
      <c r="H146" s="2">
        <v>165774</v>
      </c>
      <c r="I146" s="2">
        <f>Tabella2[[#This Row],[Imposta netta       (a)]]+Tabella2[[#This Row],[Addizionale regionale dovuta (b)]]+Tabella2[[#This Row],[Addizionale comunale dovuta (c)]]</f>
        <v>8119195</v>
      </c>
    </row>
    <row r="147" spans="1:9" x14ac:dyDescent="0.25">
      <c r="A147" s="11">
        <v>36012</v>
      </c>
      <c r="B147" s="1" t="s">
        <v>216</v>
      </c>
      <c r="C147" s="3" t="s">
        <v>180</v>
      </c>
      <c r="D147" s="2">
        <v>11276</v>
      </c>
      <c r="E147" s="2">
        <v>221749667</v>
      </c>
      <c r="F147" s="2">
        <v>39815607</v>
      </c>
      <c r="G147" s="2">
        <v>3340566</v>
      </c>
      <c r="H147" s="2">
        <v>1616122</v>
      </c>
      <c r="I147" s="2">
        <f>Tabella2[[#This Row],[Imposta netta       (a)]]+Tabella2[[#This Row],[Addizionale regionale dovuta (b)]]+Tabella2[[#This Row],[Addizionale comunale dovuta (c)]]</f>
        <v>44772295</v>
      </c>
    </row>
    <row r="148" spans="1:9" x14ac:dyDescent="0.25">
      <c r="A148" s="11">
        <v>36013</v>
      </c>
      <c r="B148" s="1" t="s">
        <v>215</v>
      </c>
      <c r="C148" s="3" t="s">
        <v>180</v>
      </c>
      <c r="D148" s="2">
        <v>12422</v>
      </c>
      <c r="E148" s="2">
        <v>279317201</v>
      </c>
      <c r="F148" s="2">
        <v>54689351</v>
      </c>
      <c r="G148" s="2">
        <v>4373551</v>
      </c>
      <c r="H148" s="2">
        <v>1486263</v>
      </c>
      <c r="I148" s="2">
        <f>Tabella2[[#This Row],[Imposta netta       (a)]]+Tabella2[[#This Row],[Addizionale regionale dovuta (b)]]+Tabella2[[#This Row],[Addizionale comunale dovuta (c)]]</f>
        <v>60549165</v>
      </c>
    </row>
    <row r="149" spans="1:9" x14ac:dyDescent="0.25">
      <c r="A149" s="11">
        <v>36014</v>
      </c>
      <c r="B149" s="1" t="s">
        <v>214</v>
      </c>
      <c r="C149" s="3" t="s">
        <v>180</v>
      </c>
      <c r="D149" s="2">
        <v>990</v>
      </c>
      <c r="E149" s="2">
        <v>15086392</v>
      </c>
      <c r="F149" s="2">
        <v>2364444</v>
      </c>
      <c r="G149" s="2">
        <v>212520</v>
      </c>
      <c r="H149" s="2">
        <v>2317</v>
      </c>
      <c r="I149" s="2">
        <f>Tabella2[[#This Row],[Imposta netta       (a)]]+Tabella2[[#This Row],[Addizionale regionale dovuta (b)]]+Tabella2[[#This Row],[Addizionale comunale dovuta (c)]]</f>
        <v>2579281</v>
      </c>
    </row>
    <row r="150" spans="1:9" x14ac:dyDescent="0.25">
      <c r="A150" s="11">
        <v>36015</v>
      </c>
      <c r="B150" s="1" t="s">
        <v>213</v>
      </c>
      <c r="C150" s="3" t="s">
        <v>180</v>
      </c>
      <c r="D150" s="2">
        <v>26051</v>
      </c>
      <c r="E150" s="2">
        <v>633437196</v>
      </c>
      <c r="F150" s="2">
        <v>133964256</v>
      </c>
      <c r="G150" s="2">
        <v>10278896</v>
      </c>
      <c r="H150" s="2">
        <v>4733716</v>
      </c>
      <c r="I150" s="2">
        <f>Tabella2[[#This Row],[Imposta netta       (a)]]+Tabella2[[#This Row],[Addizionale regionale dovuta (b)]]+Tabella2[[#This Row],[Addizionale comunale dovuta (c)]]</f>
        <v>148976868</v>
      </c>
    </row>
    <row r="151" spans="1:9" x14ac:dyDescent="0.25">
      <c r="A151" s="11">
        <v>36016</v>
      </c>
      <c r="B151" s="1" t="s">
        <v>212</v>
      </c>
      <c r="C151" s="3" t="s">
        <v>180</v>
      </c>
      <c r="D151" s="2">
        <v>1509</v>
      </c>
      <c r="E151" s="2">
        <v>26782646</v>
      </c>
      <c r="F151" s="2">
        <v>4543665</v>
      </c>
      <c r="G151" s="2">
        <v>391460</v>
      </c>
      <c r="H151" s="2">
        <v>196132</v>
      </c>
      <c r="I151" s="2">
        <f>Tabella2[[#This Row],[Imposta netta       (a)]]+Tabella2[[#This Row],[Addizionale regionale dovuta (b)]]+Tabella2[[#This Row],[Addizionale comunale dovuta (c)]]</f>
        <v>5131257</v>
      </c>
    </row>
    <row r="152" spans="1:9" x14ac:dyDescent="0.25">
      <c r="A152" s="11">
        <v>36017</v>
      </c>
      <c r="B152" s="1" t="s">
        <v>211</v>
      </c>
      <c r="C152" s="3" t="s">
        <v>180</v>
      </c>
      <c r="D152" s="2">
        <v>3057</v>
      </c>
      <c r="E152" s="2">
        <v>59669929</v>
      </c>
      <c r="F152" s="2">
        <v>11211648</v>
      </c>
      <c r="G152" s="2">
        <v>913389</v>
      </c>
      <c r="H152" s="2">
        <v>430197</v>
      </c>
      <c r="I152" s="2">
        <f>Tabella2[[#This Row],[Imposta netta       (a)]]+Tabella2[[#This Row],[Addizionale regionale dovuta (b)]]+Tabella2[[#This Row],[Addizionale comunale dovuta (c)]]</f>
        <v>12555234</v>
      </c>
    </row>
    <row r="153" spans="1:9" x14ac:dyDescent="0.25">
      <c r="A153" s="11">
        <v>36018</v>
      </c>
      <c r="B153" s="1" t="s">
        <v>210</v>
      </c>
      <c r="C153" s="3" t="s">
        <v>180</v>
      </c>
      <c r="D153" s="2">
        <v>2156</v>
      </c>
      <c r="E153" s="2">
        <v>37340579</v>
      </c>
      <c r="F153" s="2">
        <v>6324072</v>
      </c>
      <c r="G153" s="2">
        <v>546559</v>
      </c>
      <c r="H153" s="2">
        <v>177761</v>
      </c>
      <c r="I153" s="2">
        <f>Tabella2[[#This Row],[Imposta netta       (a)]]+Tabella2[[#This Row],[Addizionale regionale dovuta (b)]]+Tabella2[[#This Row],[Addizionale comunale dovuta (c)]]</f>
        <v>7048392</v>
      </c>
    </row>
    <row r="154" spans="1:9" x14ac:dyDescent="0.25">
      <c r="A154" s="11">
        <v>36019</v>
      </c>
      <c r="B154" s="1" t="s">
        <v>209</v>
      </c>
      <c r="C154" s="3" t="s">
        <v>180</v>
      </c>
      <c r="D154" s="2">
        <v>12916</v>
      </c>
      <c r="E154" s="2">
        <v>304083729</v>
      </c>
      <c r="F154" s="2">
        <v>62186002</v>
      </c>
      <c r="G154" s="2">
        <v>4857549</v>
      </c>
      <c r="H154" s="2">
        <v>2002102</v>
      </c>
      <c r="I154" s="2">
        <f>Tabella2[[#This Row],[Imposta netta       (a)]]+Tabella2[[#This Row],[Addizionale regionale dovuta (b)]]+Tabella2[[#This Row],[Addizionale comunale dovuta (c)]]</f>
        <v>69045653</v>
      </c>
    </row>
    <row r="155" spans="1:9" x14ac:dyDescent="0.25">
      <c r="A155" s="11">
        <v>36020</v>
      </c>
      <c r="B155" s="1" t="s">
        <v>208</v>
      </c>
      <c r="C155" s="3" t="s">
        <v>180</v>
      </c>
      <c r="D155" s="2">
        <v>3883</v>
      </c>
      <c r="E155" s="2">
        <v>83344158</v>
      </c>
      <c r="F155" s="2">
        <v>16124757</v>
      </c>
      <c r="G155" s="2">
        <v>1300150</v>
      </c>
      <c r="H155" s="2">
        <v>593819</v>
      </c>
      <c r="I155" s="2">
        <f>Tabella2[[#This Row],[Imposta netta       (a)]]+Tabella2[[#This Row],[Addizionale regionale dovuta (b)]]+Tabella2[[#This Row],[Addizionale comunale dovuta (c)]]</f>
        <v>18018726</v>
      </c>
    </row>
    <row r="156" spans="1:9" x14ac:dyDescent="0.25">
      <c r="A156" s="11">
        <v>36021</v>
      </c>
      <c r="B156" s="1" t="s">
        <v>207</v>
      </c>
      <c r="C156" s="3" t="s">
        <v>180</v>
      </c>
      <c r="D156" s="2">
        <v>4927</v>
      </c>
      <c r="E156" s="2">
        <v>108115740</v>
      </c>
      <c r="F156" s="2">
        <v>20702641</v>
      </c>
      <c r="G156" s="2">
        <v>1687498</v>
      </c>
      <c r="H156" s="2">
        <v>705283</v>
      </c>
      <c r="I156" s="2">
        <f>Tabella2[[#This Row],[Imposta netta       (a)]]+Tabella2[[#This Row],[Addizionale regionale dovuta (b)]]+Tabella2[[#This Row],[Addizionale comunale dovuta (c)]]</f>
        <v>23095422</v>
      </c>
    </row>
    <row r="157" spans="1:9" x14ac:dyDescent="0.25">
      <c r="A157" s="11">
        <v>36022</v>
      </c>
      <c r="B157" s="1" t="s">
        <v>206</v>
      </c>
      <c r="C157" s="3" t="s">
        <v>180</v>
      </c>
      <c r="D157" s="2">
        <v>18600</v>
      </c>
      <c r="E157" s="2">
        <v>414466729</v>
      </c>
      <c r="F157" s="2">
        <v>84893483</v>
      </c>
      <c r="G157" s="2">
        <v>6572964</v>
      </c>
      <c r="H157" s="2">
        <v>2719734</v>
      </c>
      <c r="I157" s="2">
        <f>Tabella2[[#This Row],[Imposta netta       (a)]]+Tabella2[[#This Row],[Addizionale regionale dovuta (b)]]+Tabella2[[#This Row],[Addizionale comunale dovuta (c)]]</f>
        <v>94186181</v>
      </c>
    </row>
    <row r="158" spans="1:9" x14ac:dyDescent="0.25">
      <c r="A158" s="11">
        <v>36023</v>
      </c>
      <c r="B158" s="1" t="s">
        <v>205</v>
      </c>
      <c r="C158" s="3" t="s">
        <v>180</v>
      </c>
      <c r="D158" s="2">
        <v>139080</v>
      </c>
      <c r="E158" s="2">
        <v>3479544034</v>
      </c>
      <c r="F158" s="2">
        <v>760394079</v>
      </c>
      <c r="G158" s="2">
        <v>56925265</v>
      </c>
      <c r="H158" s="2">
        <v>20433687</v>
      </c>
      <c r="I158" s="2">
        <f>Tabella2[[#This Row],[Imposta netta       (a)]]+Tabella2[[#This Row],[Addizionale regionale dovuta (b)]]+Tabella2[[#This Row],[Addizionale comunale dovuta (c)]]</f>
        <v>837753031</v>
      </c>
    </row>
    <row r="159" spans="1:9" x14ac:dyDescent="0.25">
      <c r="A159" s="11">
        <v>36024</v>
      </c>
      <c r="B159" s="1" t="s">
        <v>203</v>
      </c>
      <c r="C159" s="3" t="s">
        <v>180</v>
      </c>
      <c r="D159" s="2">
        <v>769</v>
      </c>
      <c r="E159" s="2">
        <v>12935138</v>
      </c>
      <c r="F159" s="2">
        <v>2235827</v>
      </c>
      <c r="G159" s="2">
        <v>188074</v>
      </c>
      <c r="H159" s="2">
        <v>19563</v>
      </c>
      <c r="I159" s="2">
        <f>Tabella2[[#This Row],[Imposta netta       (a)]]+Tabella2[[#This Row],[Addizionale regionale dovuta (b)]]+Tabella2[[#This Row],[Addizionale comunale dovuta (c)]]</f>
        <v>2443464</v>
      </c>
    </row>
    <row r="160" spans="1:9" x14ac:dyDescent="0.25">
      <c r="A160" s="11">
        <v>36025</v>
      </c>
      <c r="B160" s="1" t="s">
        <v>202</v>
      </c>
      <c r="C160" s="3" t="s">
        <v>180</v>
      </c>
      <c r="D160" s="2">
        <v>1698</v>
      </c>
      <c r="E160" s="2">
        <v>33455380</v>
      </c>
      <c r="F160" s="2">
        <v>6193268</v>
      </c>
      <c r="G160" s="2">
        <v>506068</v>
      </c>
      <c r="H160" s="2">
        <v>218558</v>
      </c>
      <c r="I160" s="2">
        <f>Tabella2[[#This Row],[Imposta netta       (a)]]+Tabella2[[#This Row],[Addizionale regionale dovuta (b)]]+Tabella2[[#This Row],[Addizionale comunale dovuta (c)]]</f>
        <v>6917894</v>
      </c>
    </row>
    <row r="161" spans="1:9" x14ac:dyDescent="0.25">
      <c r="A161" s="11">
        <v>36026</v>
      </c>
      <c r="B161" s="1" t="s">
        <v>201</v>
      </c>
      <c r="C161" s="3" t="s">
        <v>180</v>
      </c>
      <c r="D161" s="2">
        <v>2612</v>
      </c>
      <c r="E161" s="2">
        <v>47727880</v>
      </c>
      <c r="F161" s="2">
        <v>8740645</v>
      </c>
      <c r="G161" s="2">
        <v>722738</v>
      </c>
      <c r="H161" s="2">
        <v>302295</v>
      </c>
      <c r="I161" s="2">
        <f>Tabella2[[#This Row],[Imposta netta       (a)]]+Tabella2[[#This Row],[Addizionale regionale dovuta (b)]]+Tabella2[[#This Row],[Addizionale comunale dovuta (c)]]</f>
        <v>9765678</v>
      </c>
    </row>
    <row r="162" spans="1:9" x14ac:dyDescent="0.25">
      <c r="A162" s="11">
        <v>36027</v>
      </c>
      <c r="B162" s="1" t="s">
        <v>200</v>
      </c>
      <c r="C162" s="3" t="s">
        <v>180</v>
      </c>
      <c r="D162" s="2">
        <v>11845</v>
      </c>
      <c r="E162" s="2">
        <v>254569671</v>
      </c>
      <c r="F162" s="2">
        <v>48088886</v>
      </c>
      <c r="G162" s="2">
        <v>3943021</v>
      </c>
      <c r="H162" s="2">
        <v>1853243</v>
      </c>
      <c r="I162" s="2">
        <f>Tabella2[[#This Row],[Imposta netta       (a)]]+Tabella2[[#This Row],[Addizionale regionale dovuta (b)]]+Tabella2[[#This Row],[Addizionale comunale dovuta (c)]]</f>
        <v>53885150</v>
      </c>
    </row>
    <row r="163" spans="1:9" x14ac:dyDescent="0.25">
      <c r="A163" s="11">
        <v>36028</v>
      </c>
      <c r="B163" s="1" t="s">
        <v>199</v>
      </c>
      <c r="C163" s="3" t="s">
        <v>180</v>
      </c>
      <c r="D163" s="2">
        <v>7600</v>
      </c>
      <c r="E163" s="2">
        <v>139785868</v>
      </c>
      <c r="F163" s="2">
        <v>24179120</v>
      </c>
      <c r="G163" s="2">
        <v>2074408</v>
      </c>
      <c r="H163" s="2">
        <v>647439</v>
      </c>
      <c r="I163" s="2">
        <f>Tabella2[[#This Row],[Imposta netta       (a)]]+Tabella2[[#This Row],[Addizionale regionale dovuta (b)]]+Tabella2[[#This Row],[Addizionale comunale dovuta (c)]]</f>
        <v>26900967</v>
      </c>
    </row>
    <row r="164" spans="1:9" x14ac:dyDescent="0.25">
      <c r="A164" s="11">
        <v>36029</v>
      </c>
      <c r="B164" s="1" t="s">
        <v>198</v>
      </c>
      <c r="C164" s="3" t="s">
        <v>180</v>
      </c>
      <c r="D164" s="2">
        <v>1649</v>
      </c>
      <c r="E164" s="2">
        <v>29014065</v>
      </c>
      <c r="F164" s="2">
        <v>4985617</v>
      </c>
      <c r="G164" s="2">
        <v>428444</v>
      </c>
      <c r="H164" s="2">
        <v>215036</v>
      </c>
      <c r="I164" s="2">
        <f>Tabella2[[#This Row],[Imposta netta       (a)]]+Tabella2[[#This Row],[Addizionale regionale dovuta (b)]]+Tabella2[[#This Row],[Addizionale comunale dovuta (c)]]</f>
        <v>5629097</v>
      </c>
    </row>
    <row r="165" spans="1:9" x14ac:dyDescent="0.25">
      <c r="A165" s="11">
        <v>36030</v>
      </c>
      <c r="B165" s="1" t="s">
        <v>197</v>
      </c>
      <c r="C165" s="3" t="s">
        <v>180</v>
      </c>
      <c r="D165" s="2">
        <v>13380</v>
      </c>
      <c r="E165" s="2">
        <v>269063217</v>
      </c>
      <c r="F165" s="2">
        <v>49584356</v>
      </c>
      <c r="G165" s="2">
        <v>4102512</v>
      </c>
      <c r="H165" s="2">
        <v>1997248</v>
      </c>
      <c r="I165" s="2">
        <f>Tabella2[[#This Row],[Imposta netta       (a)]]+Tabella2[[#This Row],[Addizionale regionale dovuta (b)]]+Tabella2[[#This Row],[Addizionale comunale dovuta (c)]]</f>
        <v>55684116</v>
      </c>
    </row>
    <row r="166" spans="1:9" x14ac:dyDescent="0.25">
      <c r="A166" s="11">
        <v>36031</v>
      </c>
      <c r="B166" s="1" t="s">
        <v>196</v>
      </c>
      <c r="C166" s="3" t="s">
        <v>180</v>
      </c>
      <c r="D166" s="2">
        <v>1689</v>
      </c>
      <c r="E166" s="2">
        <v>27294110</v>
      </c>
      <c r="F166" s="2">
        <v>4502371</v>
      </c>
      <c r="G166" s="2">
        <v>393967</v>
      </c>
      <c r="H166" s="2">
        <v>105327</v>
      </c>
      <c r="I166" s="2">
        <f>Tabella2[[#This Row],[Imposta netta       (a)]]+Tabella2[[#This Row],[Addizionale regionale dovuta (b)]]+Tabella2[[#This Row],[Addizionale comunale dovuta (c)]]</f>
        <v>5001665</v>
      </c>
    </row>
    <row r="167" spans="1:9" x14ac:dyDescent="0.25">
      <c r="A167" s="11">
        <v>36032</v>
      </c>
      <c r="B167" s="1" t="s">
        <v>195</v>
      </c>
      <c r="C167" s="3" t="s">
        <v>180</v>
      </c>
      <c r="D167" s="2">
        <v>1257</v>
      </c>
      <c r="E167" s="2">
        <v>21975185</v>
      </c>
      <c r="F167" s="2">
        <v>3803055</v>
      </c>
      <c r="G167" s="2">
        <v>323790</v>
      </c>
      <c r="H167" s="2">
        <v>128768</v>
      </c>
      <c r="I167" s="2">
        <f>Tabella2[[#This Row],[Imposta netta       (a)]]+Tabella2[[#This Row],[Addizionale regionale dovuta (b)]]+Tabella2[[#This Row],[Addizionale comunale dovuta (c)]]</f>
        <v>4255613</v>
      </c>
    </row>
    <row r="168" spans="1:9" x14ac:dyDescent="0.25">
      <c r="A168" s="11">
        <v>36033</v>
      </c>
      <c r="B168" s="1" t="s">
        <v>194</v>
      </c>
      <c r="C168" s="3" t="s">
        <v>180</v>
      </c>
      <c r="D168" s="2">
        <v>2908</v>
      </c>
      <c r="E168" s="2">
        <v>59834585</v>
      </c>
      <c r="F168" s="2">
        <v>11591364</v>
      </c>
      <c r="G168" s="2">
        <v>930739</v>
      </c>
      <c r="H168" s="2">
        <v>208447</v>
      </c>
      <c r="I168" s="2">
        <f>Tabella2[[#This Row],[Imposta netta       (a)]]+Tabella2[[#This Row],[Addizionale regionale dovuta (b)]]+Tabella2[[#This Row],[Addizionale comunale dovuta (c)]]</f>
        <v>12730550</v>
      </c>
    </row>
    <row r="169" spans="1:9" x14ac:dyDescent="0.25">
      <c r="A169" s="11">
        <v>36034</v>
      </c>
      <c r="B169" s="1" t="s">
        <v>193</v>
      </c>
      <c r="C169" s="3" t="s">
        <v>180</v>
      </c>
      <c r="D169" s="2">
        <v>4624</v>
      </c>
      <c r="E169" s="2">
        <v>93569549</v>
      </c>
      <c r="F169" s="2">
        <v>17116736</v>
      </c>
      <c r="G169" s="2">
        <v>1421069</v>
      </c>
      <c r="H169" s="2">
        <v>684803</v>
      </c>
      <c r="I169" s="2">
        <f>Tabella2[[#This Row],[Imposta netta       (a)]]+Tabella2[[#This Row],[Addizionale regionale dovuta (b)]]+Tabella2[[#This Row],[Addizionale comunale dovuta (c)]]</f>
        <v>19222608</v>
      </c>
    </row>
    <row r="170" spans="1:9" x14ac:dyDescent="0.25">
      <c r="A170" s="11">
        <v>36035</v>
      </c>
      <c r="B170" s="1" t="s">
        <v>192</v>
      </c>
      <c r="C170" s="3" t="s">
        <v>180</v>
      </c>
      <c r="D170" s="2">
        <v>569</v>
      </c>
      <c r="E170" s="2">
        <v>9916367</v>
      </c>
      <c r="F170" s="2">
        <v>1673347</v>
      </c>
      <c r="G170" s="2">
        <v>145005</v>
      </c>
      <c r="H170" s="2">
        <v>41096</v>
      </c>
      <c r="I170" s="2">
        <f>Tabella2[[#This Row],[Imposta netta       (a)]]+Tabella2[[#This Row],[Addizionale regionale dovuta (b)]]+Tabella2[[#This Row],[Addizionale comunale dovuta (c)]]</f>
        <v>1859448</v>
      </c>
    </row>
    <row r="171" spans="1:9" x14ac:dyDescent="0.25">
      <c r="A171" s="11">
        <v>36036</v>
      </c>
      <c r="B171" s="1" t="s">
        <v>191</v>
      </c>
      <c r="C171" s="3" t="s">
        <v>180</v>
      </c>
      <c r="D171" s="2">
        <v>4992</v>
      </c>
      <c r="E171" s="2">
        <v>105881235</v>
      </c>
      <c r="F171" s="2">
        <v>20001969</v>
      </c>
      <c r="G171" s="2">
        <v>1639184</v>
      </c>
      <c r="H171" s="2">
        <v>601928</v>
      </c>
      <c r="I171" s="2">
        <f>Tabella2[[#This Row],[Imposta netta       (a)]]+Tabella2[[#This Row],[Addizionale regionale dovuta (b)]]+Tabella2[[#This Row],[Addizionale comunale dovuta (c)]]</f>
        <v>22243081</v>
      </c>
    </row>
    <row r="172" spans="1:9" x14ac:dyDescent="0.25">
      <c r="A172" s="11">
        <v>36037</v>
      </c>
      <c r="B172" s="1" t="s">
        <v>190</v>
      </c>
      <c r="C172" s="3" t="s">
        <v>180</v>
      </c>
      <c r="D172" s="2">
        <v>8143</v>
      </c>
      <c r="E172" s="2">
        <v>165907450</v>
      </c>
      <c r="F172" s="2">
        <v>30510049</v>
      </c>
      <c r="G172" s="2">
        <v>2525269</v>
      </c>
      <c r="H172" s="2">
        <v>916156</v>
      </c>
      <c r="I172" s="2">
        <f>Tabella2[[#This Row],[Imposta netta       (a)]]+Tabella2[[#This Row],[Addizionale regionale dovuta (b)]]+Tabella2[[#This Row],[Addizionale comunale dovuta (c)]]</f>
        <v>33951474</v>
      </c>
    </row>
    <row r="173" spans="1:9" x14ac:dyDescent="0.25">
      <c r="A173" s="11">
        <v>36038</v>
      </c>
      <c r="B173" s="1" t="s">
        <v>189</v>
      </c>
      <c r="C173" s="3" t="s">
        <v>180</v>
      </c>
      <c r="D173" s="2">
        <v>2669</v>
      </c>
      <c r="E173" s="2">
        <v>50628261</v>
      </c>
      <c r="F173" s="2">
        <v>9272861</v>
      </c>
      <c r="G173" s="2">
        <v>762712</v>
      </c>
      <c r="H173" s="2">
        <v>232661</v>
      </c>
      <c r="I173" s="2">
        <f>Tabella2[[#This Row],[Imposta netta       (a)]]+Tabella2[[#This Row],[Addizionale regionale dovuta (b)]]+Tabella2[[#This Row],[Addizionale comunale dovuta (c)]]</f>
        <v>10268234</v>
      </c>
    </row>
    <row r="174" spans="1:9" x14ac:dyDescent="0.25">
      <c r="A174" s="11">
        <v>36039</v>
      </c>
      <c r="B174" s="1" t="s">
        <v>188</v>
      </c>
      <c r="C174" s="3" t="s">
        <v>180</v>
      </c>
      <c r="D174" s="2">
        <v>4407</v>
      </c>
      <c r="E174" s="2">
        <v>91501215</v>
      </c>
      <c r="F174" s="2">
        <v>17251889</v>
      </c>
      <c r="G174" s="2">
        <v>1405335</v>
      </c>
      <c r="H174" s="2">
        <v>619346</v>
      </c>
      <c r="I174" s="2">
        <f>Tabella2[[#This Row],[Imposta netta       (a)]]+Tabella2[[#This Row],[Addizionale regionale dovuta (b)]]+Tabella2[[#This Row],[Addizionale comunale dovuta (c)]]</f>
        <v>19276570</v>
      </c>
    </row>
    <row r="175" spans="1:9" x14ac:dyDescent="0.25">
      <c r="A175" s="11">
        <v>36040</v>
      </c>
      <c r="B175" s="1" t="s">
        <v>187</v>
      </c>
      <c r="C175" s="3" t="s">
        <v>180</v>
      </c>
      <c r="D175" s="2">
        <v>29646</v>
      </c>
      <c r="E175" s="2">
        <v>692374405</v>
      </c>
      <c r="F175" s="2">
        <v>144525959</v>
      </c>
      <c r="G175" s="2">
        <v>11041822</v>
      </c>
      <c r="H175" s="2">
        <v>4822529</v>
      </c>
      <c r="I175" s="2">
        <f>Tabella2[[#This Row],[Imposta netta       (a)]]+Tabella2[[#This Row],[Addizionale regionale dovuta (b)]]+Tabella2[[#This Row],[Addizionale comunale dovuta (c)]]</f>
        <v>160390310</v>
      </c>
    </row>
    <row r="176" spans="1:9" x14ac:dyDescent="0.25">
      <c r="A176" s="11">
        <v>36041</v>
      </c>
      <c r="B176" s="1" t="s">
        <v>186</v>
      </c>
      <c r="C176" s="3" t="s">
        <v>180</v>
      </c>
      <c r="D176" s="2">
        <v>7029</v>
      </c>
      <c r="E176" s="2">
        <v>142159439</v>
      </c>
      <c r="F176" s="2">
        <v>25991508</v>
      </c>
      <c r="G176" s="2">
        <v>2163574</v>
      </c>
      <c r="H176" s="2">
        <v>1032417</v>
      </c>
      <c r="I176" s="2">
        <f>Tabella2[[#This Row],[Imposta netta       (a)]]+Tabella2[[#This Row],[Addizionale regionale dovuta (b)]]+Tabella2[[#This Row],[Addizionale comunale dovuta (c)]]</f>
        <v>29187499</v>
      </c>
    </row>
    <row r="177" spans="1:9" x14ac:dyDescent="0.25">
      <c r="A177" s="11">
        <v>36042</v>
      </c>
      <c r="B177" s="1" t="s">
        <v>204</v>
      </c>
      <c r="C177" s="3" t="s">
        <v>180</v>
      </c>
      <c r="D177" s="2">
        <v>6398</v>
      </c>
      <c r="E177" s="2">
        <v>130050172</v>
      </c>
      <c r="F177" s="2">
        <v>25046954</v>
      </c>
      <c r="G177" s="2">
        <v>2007216</v>
      </c>
      <c r="H177" s="2">
        <v>948147</v>
      </c>
      <c r="I177" s="2">
        <f>Tabella2[[#This Row],[Imposta netta       (a)]]+Tabella2[[#This Row],[Addizionale regionale dovuta (b)]]+Tabella2[[#This Row],[Addizionale comunale dovuta (c)]]</f>
        <v>28002317</v>
      </c>
    </row>
    <row r="178" spans="1:9" x14ac:dyDescent="0.25">
      <c r="A178" s="11">
        <v>36043</v>
      </c>
      <c r="B178" s="1" t="s">
        <v>185</v>
      </c>
      <c r="C178" s="3" t="s">
        <v>180</v>
      </c>
      <c r="D178" s="2">
        <v>2070</v>
      </c>
      <c r="E178" s="2">
        <v>37381346</v>
      </c>
      <c r="F178" s="2">
        <v>6866985</v>
      </c>
      <c r="G178" s="2">
        <v>563359</v>
      </c>
      <c r="H178" s="2">
        <v>265980</v>
      </c>
      <c r="I178" s="2">
        <f>Tabella2[[#This Row],[Imposta netta       (a)]]+Tabella2[[#This Row],[Addizionale regionale dovuta (b)]]+Tabella2[[#This Row],[Addizionale comunale dovuta (c)]]</f>
        <v>7696324</v>
      </c>
    </row>
    <row r="179" spans="1:9" x14ac:dyDescent="0.25">
      <c r="A179" s="11">
        <v>36044</v>
      </c>
      <c r="B179" s="1" t="s">
        <v>184</v>
      </c>
      <c r="C179" s="3" t="s">
        <v>180</v>
      </c>
      <c r="D179" s="2">
        <v>11883</v>
      </c>
      <c r="E179" s="2">
        <v>240358538</v>
      </c>
      <c r="F179" s="2">
        <v>44494141</v>
      </c>
      <c r="G179" s="2">
        <v>3691143</v>
      </c>
      <c r="H179" s="2">
        <v>920715</v>
      </c>
      <c r="I179" s="2">
        <f>Tabella2[[#This Row],[Imposta netta       (a)]]+Tabella2[[#This Row],[Addizionale regionale dovuta (b)]]+Tabella2[[#This Row],[Addizionale comunale dovuta (c)]]</f>
        <v>49105999</v>
      </c>
    </row>
    <row r="180" spans="1:9" x14ac:dyDescent="0.25">
      <c r="A180" s="11">
        <v>36045</v>
      </c>
      <c r="B180" s="1" t="s">
        <v>183</v>
      </c>
      <c r="C180" s="3" t="s">
        <v>180</v>
      </c>
      <c r="D180" s="2">
        <v>9544</v>
      </c>
      <c r="E180" s="2">
        <v>201561874</v>
      </c>
      <c r="F180" s="2">
        <v>37653712</v>
      </c>
      <c r="G180" s="2">
        <v>3091704</v>
      </c>
      <c r="H180" s="2">
        <v>1424377</v>
      </c>
      <c r="I180" s="2">
        <f>Tabella2[[#This Row],[Imposta netta       (a)]]+Tabella2[[#This Row],[Addizionale regionale dovuta (b)]]+Tabella2[[#This Row],[Addizionale comunale dovuta (c)]]</f>
        <v>42169793</v>
      </c>
    </row>
    <row r="181" spans="1:9" x14ac:dyDescent="0.25">
      <c r="A181" s="11">
        <v>36046</v>
      </c>
      <c r="B181" s="1" t="s">
        <v>182</v>
      </c>
      <c r="C181" s="3" t="s">
        <v>180</v>
      </c>
      <c r="D181" s="2">
        <v>18867</v>
      </c>
      <c r="E181" s="2">
        <v>412792467</v>
      </c>
      <c r="F181" s="2">
        <v>81111791</v>
      </c>
      <c r="G181" s="2">
        <v>6461960</v>
      </c>
      <c r="H181" s="2">
        <v>2472589</v>
      </c>
      <c r="I181" s="2">
        <f>Tabella2[[#This Row],[Imposta netta       (a)]]+Tabella2[[#This Row],[Addizionale regionale dovuta (b)]]+Tabella2[[#This Row],[Addizionale comunale dovuta (c)]]</f>
        <v>90046340</v>
      </c>
    </row>
    <row r="182" spans="1:9" x14ac:dyDescent="0.25">
      <c r="A182" s="11">
        <v>36047</v>
      </c>
      <c r="B182" s="1" t="s">
        <v>181</v>
      </c>
      <c r="C182" s="3" t="s">
        <v>180</v>
      </c>
      <c r="D182" s="2">
        <v>3508</v>
      </c>
      <c r="E182" s="2">
        <v>64442147</v>
      </c>
      <c r="F182" s="2">
        <v>11663203</v>
      </c>
      <c r="G182" s="2">
        <v>964961</v>
      </c>
      <c r="H182" s="2">
        <v>472923</v>
      </c>
      <c r="I182" s="2">
        <f>Tabella2[[#This Row],[Imposta netta       (a)]]+Tabella2[[#This Row],[Addizionale regionale dovuta (b)]]+Tabella2[[#This Row],[Addizionale comunale dovuta (c)]]</f>
        <v>13101087</v>
      </c>
    </row>
    <row r="183" spans="1:9" x14ac:dyDescent="0.25">
      <c r="A183" s="11">
        <v>37001</v>
      </c>
      <c r="B183" s="1" t="s">
        <v>334</v>
      </c>
      <c r="C183" s="3" t="s">
        <v>279</v>
      </c>
      <c r="D183" s="2">
        <v>9284</v>
      </c>
      <c r="E183" s="2">
        <v>210720206</v>
      </c>
      <c r="F183" s="2">
        <v>40776334</v>
      </c>
      <c r="G183" s="2">
        <v>3304569</v>
      </c>
      <c r="H183" s="2">
        <v>1528884</v>
      </c>
      <c r="I183" s="2">
        <f>Tabella2[[#This Row],[Imposta netta       (a)]]+Tabella2[[#This Row],[Addizionale regionale dovuta (b)]]+Tabella2[[#This Row],[Addizionale comunale dovuta (c)]]</f>
        <v>45609787</v>
      </c>
    </row>
    <row r="184" spans="1:9" x14ac:dyDescent="0.25">
      <c r="A184" s="11">
        <v>37002</v>
      </c>
      <c r="B184" s="1" t="s">
        <v>333</v>
      </c>
      <c r="C184" s="3" t="s">
        <v>279</v>
      </c>
      <c r="D184" s="2">
        <v>7560</v>
      </c>
      <c r="E184" s="2">
        <v>167543118</v>
      </c>
      <c r="F184" s="2">
        <v>32657716</v>
      </c>
      <c r="G184" s="2">
        <v>2618990</v>
      </c>
      <c r="H184" s="2">
        <v>1260966</v>
      </c>
      <c r="I184" s="2">
        <f>Tabella2[[#This Row],[Imposta netta       (a)]]+Tabella2[[#This Row],[Addizionale regionale dovuta (b)]]+Tabella2[[#This Row],[Addizionale comunale dovuta (c)]]</f>
        <v>36537672</v>
      </c>
    </row>
    <row r="185" spans="1:9" x14ac:dyDescent="0.25">
      <c r="A185" s="11">
        <v>37003</v>
      </c>
      <c r="B185" s="1" t="s">
        <v>332</v>
      </c>
      <c r="C185" s="3" t="s">
        <v>279</v>
      </c>
      <c r="D185" s="2">
        <v>5357</v>
      </c>
      <c r="E185" s="2">
        <v>104588334</v>
      </c>
      <c r="F185" s="2">
        <v>18437493</v>
      </c>
      <c r="G185" s="2">
        <v>1569880</v>
      </c>
      <c r="H185" s="2">
        <v>779021</v>
      </c>
      <c r="I185" s="2">
        <f>Tabella2[[#This Row],[Imposta netta       (a)]]+Tabella2[[#This Row],[Addizionale regionale dovuta (b)]]+Tabella2[[#This Row],[Addizionale comunale dovuta (c)]]</f>
        <v>20786394</v>
      </c>
    </row>
    <row r="186" spans="1:9" x14ac:dyDescent="0.25">
      <c r="A186" s="11">
        <v>37005</v>
      </c>
      <c r="B186" s="1" t="s">
        <v>330</v>
      </c>
      <c r="C186" s="3" t="s">
        <v>279</v>
      </c>
      <c r="D186" s="2">
        <v>4357</v>
      </c>
      <c r="E186" s="2">
        <v>95253007</v>
      </c>
      <c r="F186" s="2">
        <v>18419792</v>
      </c>
      <c r="G186" s="2">
        <v>1481660</v>
      </c>
      <c r="H186" s="2">
        <v>434221</v>
      </c>
      <c r="I186" s="2">
        <f>Tabella2[[#This Row],[Imposta netta       (a)]]+Tabella2[[#This Row],[Addizionale regionale dovuta (b)]]+Tabella2[[#This Row],[Addizionale comunale dovuta (c)]]</f>
        <v>20335673</v>
      </c>
    </row>
    <row r="187" spans="1:9" x14ac:dyDescent="0.25">
      <c r="A187" s="11">
        <v>37006</v>
      </c>
      <c r="B187" s="1" t="s">
        <v>329</v>
      </c>
      <c r="C187" s="3" t="s">
        <v>279</v>
      </c>
      <c r="D187" s="2">
        <v>300220</v>
      </c>
      <c r="E187" s="2">
        <v>7605617462</v>
      </c>
      <c r="F187" s="2">
        <v>1690252436</v>
      </c>
      <c r="G187" s="2">
        <v>125227904</v>
      </c>
      <c r="H187" s="2">
        <v>54135413</v>
      </c>
      <c r="I187" s="2">
        <f>Tabella2[[#This Row],[Imposta netta       (a)]]+Tabella2[[#This Row],[Addizionale regionale dovuta (b)]]+Tabella2[[#This Row],[Addizionale comunale dovuta (c)]]</f>
        <v>1869615753</v>
      </c>
    </row>
    <row r="188" spans="1:9" x14ac:dyDescent="0.25">
      <c r="A188" s="11">
        <v>37007</v>
      </c>
      <c r="B188" s="1" t="s">
        <v>328</v>
      </c>
      <c r="C188" s="3" t="s">
        <v>279</v>
      </c>
      <c r="D188" s="2">
        <v>2435</v>
      </c>
      <c r="E188" s="2">
        <v>45844946</v>
      </c>
      <c r="F188" s="2">
        <v>7840084</v>
      </c>
      <c r="G188" s="2">
        <v>681726</v>
      </c>
      <c r="H188" s="2">
        <v>324259</v>
      </c>
      <c r="I188" s="2">
        <f>Tabella2[[#This Row],[Imposta netta       (a)]]+Tabella2[[#This Row],[Addizionale regionale dovuta (b)]]+Tabella2[[#This Row],[Addizionale comunale dovuta (c)]]</f>
        <v>8846069</v>
      </c>
    </row>
    <row r="189" spans="1:9" x14ac:dyDescent="0.25">
      <c r="A189" s="11">
        <v>37008</v>
      </c>
      <c r="B189" s="1" t="s">
        <v>327</v>
      </c>
      <c r="C189" s="3" t="s">
        <v>279</v>
      </c>
      <c r="D189" s="2">
        <v>14131</v>
      </c>
      <c r="E189" s="2">
        <v>320200843</v>
      </c>
      <c r="F189" s="2">
        <v>64121066</v>
      </c>
      <c r="G189" s="2">
        <v>5067019</v>
      </c>
      <c r="H189" s="2">
        <v>2233661</v>
      </c>
      <c r="I189" s="2">
        <f>Tabella2[[#This Row],[Imposta netta       (a)]]+Tabella2[[#This Row],[Addizionale regionale dovuta (b)]]+Tabella2[[#This Row],[Addizionale comunale dovuta (c)]]</f>
        <v>71421746</v>
      </c>
    </row>
    <row r="190" spans="1:9" x14ac:dyDescent="0.25">
      <c r="A190" s="11">
        <v>37009</v>
      </c>
      <c r="B190" s="1" t="s">
        <v>326</v>
      </c>
      <c r="C190" s="3" t="s">
        <v>279</v>
      </c>
      <c r="D190" s="2">
        <v>10379</v>
      </c>
      <c r="E190" s="2">
        <v>241101730</v>
      </c>
      <c r="F190" s="2">
        <v>48198765</v>
      </c>
      <c r="G190" s="2">
        <v>3820360</v>
      </c>
      <c r="H190" s="2">
        <v>1145555</v>
      </c>
      <c r="I190" s="2">
        <f>Tabella2[[#This Row],[Imposta netta       (a)]]+Tabella2[[#This Row],[Addizionale regionale dovuta (b)]]+Tabella2[[#This Row],[Addizionale comunale dovuta (c)]]</f>
        <v>53164680</v>
      </c>
    </row>
    <row r="191" spans="1:9" x14ac:dyDescent="0.25">
      <c r="A191" s="11">
        <v>37010</v>
      </c>
      <c r="B191" s="1" t="s">
        <v>325</v>
      </c>
      <c r="C191" s="3" t="s">
        <v>279</v>
      </c>
      <c r="D191" s="2">
        <v>1522</v>
      </c>
      <c r="E191" s="2">
        <v>28735907</v>
      </c>
      <c r="F191" s="2">
        <v>5123239</v>
      </c>
      <c r="G191" s="2">
        <v>427490</v>
      </c>
      <c r="H191" s="2">
        <v>212395</v>
      </c>
      <c r="I191" s="2">
        <f>Tabella2[[#This Row],[Imposta netta       (a)]]+Tabella2[[#This Row],[Addizionale regionale dovuta (b)]]+Tabella2[[#This Row],[Addizionale comunale dovuta (c)]]</f>
        <v>5763124</v>
      </c>
    </row>
    <row r="192" spans="1:9" x14ac:dyDescent="0.25">
      <c r="A192" s="11">
        <v>37011</v>
      </c>
      <c r="B192" s="1" t="s">
        <v>323</v>
      </c>
      <c r="C192" s="3" t="s">
        <v>279</v>
      </c>
      <c r="D192" s="2">
        <v>27751</v>
      </c>
      <c r="E192" s="2">
        <v>673269131</v>
      </c>
      <c r="F192" s="2">
        <v>140942975</v>
      </c>
      <c r="G192" s="2">
        <v>10841694</v>
      </c>
      <c r="H192" s="2">
        <v>4373374</v>
      </c>
      <c r="I192" s="2">
        <f>Tabella2[[#This Row],[Imposta netta       (a)]]+Tabella2[[#This Row],[Addizionale regionale dovuta (b)]]+Tabella2[[#This Row],[Addizionale comunale dovuta (c)]]</f>
        <v>156158043</v>
      </c>
    </row>
    <row r="193" spans="1:9" x14ac:dyDescent="0.25">
      <c r="A193" s="11">
        <v>37012</v>
      </c>
      <c r="B193" s="1" t="s">
        <v>322</v>
      </c>
      <c r="C193" s="3" t="s">
        <v>279</v>
      </c>
      <c r="D193" s="2">
        <v>2579</v>
      </c>
      <c r="E193" s="2">
        <v>50592251</v>
      </c>
      <c r="F193" s="2">
        <v>8904959</v>
      </c>
      <c r="G193" s="2">
        <v>763176</v>
      </c>
      <c r="H193" s="2">
        <v>378264</v>
      </c>
      <c r="I193" s="2">
        <f>Tabella2[[#This Row],[Imposta netta       (a)]]+Tabella2[[#This Row],[Addizionale regionale dovuta (b)]]+Tabella2[[#This Row],[Addizionale comunale dovuta (c)]]</f>
        <v>10046399</v>
      </c>
    </row>
    <row r="194" spans="1:9" x14ac:dyDescent="0.25">
      <c r="A194" s="11">
        <v>37013</v>
      </c>
      <c r="B194" s="1" t="s">
        <v>320</v>
      </c>
      <c r="C194" s="3" t="s">
        <v>279</v>
      </c>
      <c r="D194" s="2">
        <v>1520</v>
      </c>
      <c r="E194" s="2">
        <v>28083208</v>
      </c>
      <c r="F194" s="2">
        <v>4983833</v>
      </c>
      <c r="G194" s="2">
        <v>421105</v>
      </c>
      <c r="H194" s="2">
        <v>203521</v>
      </c>
      <c r="I194" s="2">
        <f>Tabella2[[#This Row],[Imposta netta       (a)]]+Tabella2[[#This Row],[Addizionale regionale dovuta (b)]]+Tabella2[[#This Row],[Addizionale comunale dovuta (c)]]</f>
        <v>5608459</v>
      </c>
    </row>
    <row r="195" spans="1:9" x14ac:dyDescent="0.25">
      <c r="A195" s="11">
        <v>37014</v>
      </c>
      <c r="B195" s="1" t="s">
        <v>319</v>
      </c>
      <c r="C195" s="3" t="s">
        <v>279</v>
      </c>
      <c r="D195" s="2">
        <v>956</v>
      </c>
      <c r="E195" s="2">
        <v>17961766</v>
      </c>
      <c r="F195" s="2">
        <v>3161543</v>
      </c>
      <c r="G195" s="2">
        <v>268234</v>
      </c>
      <c r="H195" s="2">
        <v>118116</v>
      </c>
      <c r="I195" s="2">
        <f>Tabella2[[#This Row],[Imposta netta       (a)]]+Tabella2[[#This Row],[Addizionale regionale dovuta (b)]]+Tabella2[[#This Row],[Addizionale comunale dovuta (c)]]</f>
        <v>3547893</v>
      </c>
    </row>
    <row r="196" spans="1:9" x14ac:dyDescent="0.25">
      <c r="A196" s="11">
        <v>37015</v>
      </c>
      <c r="B196" s="1" t="s">
        <v>321</v>
      </c>
      <c r="C196" s="3" t="s">
        <v>279</v>
      </c>
      <c r="D196" s="2">
        <v>2561</v>
      </c>
      <c r="E196" s="2">
        <v>51931643</v>
      </c>
      <c r="F196" s="2">
        <v>9224786</v>
      </c>
      <c r="G196" s="2">
        <v>785579</v>
      </c>
      <c r="H196" s="2">
        <v>384923</v>
      </c>
      <c r="I196" s="2">
        <f>Tabella2[[#This Row],[Imposta netta       (a)]]+Tabella2[[#This Row],[Addizionale regionale dovuta (b)]]+Tabella2[[#This Row],[Addizionale comunale dovuta (c)]]</f>
        <v>10395288</v>
      </c>
    </row>
    <row r="197" spans="1:9" x14ac:dyDescent="0.25">
      <c r="A197" s="11">
        <v>37016</v>
      </c>
      <c r="B197" s="1" t="s">
        <v>318</v>
      </c>
      <c r="C197" s="3" t="s">
        <v>279</v>
      </c>
      <c r="D197" s="2">
        <v>3422</v>
      </c>
      <c r="E197" s="2">
        <v>72528701</v>
      </c>
      <c r="F197" s="2">
        <v>13505178</v>
      </c>
      <c r="G197" s="2">
        <v>1114586</v>
      </c>
      <c r="H197" s="2">
        <v>290752</v>
      </c>
      <c r="I197" s="2">
        <f>Tabella2[[#This Row],[Imposta netta       (a)]]+Tabella2[[#This Row],[Addizionale regionale dovuta (b)]]+Tabella2[[#This Row],[Addizionale comunale dovuta (c)]]</f>
        <v>14910516</v>
      </c>
    </row>
    <row r="198" spans="1:9" x14ac:dyDescent="0.25">
      <c r="A198" s="11">
        <v>37017</v>
      </c>
      <c r="B198" s="1" t="s">
        <v>317</v>
      </c>
      <c r="C198" s="3" t="s">
        <v>279</v>
      </c>
      <c r="D198" s="2">
        <v>4891</v>
      </c>
      <c r="E198" s="2">
        <v>107025144</v>
      </c>
      <c r="F198" s="2">
        <v>20595533</v>
      </c>
      <c r="G198" s="2">
        <v>1666699</v>
      </c>
      <c r="H198" s="2">
        <v>806580</v>
      </c>
      <c r="I198" s="2">
        <f>Tabella2[[#This Row],[Imposta netta       (a)]]+Tabella2[[#This Row],[Addizionale regionale dovuta (b)]]+Tabella2[[#This Row],[Addizionale comunale dovuta (c)]]</f>
        <v>23068812</v>
      </c>
    </row>
    <row r="199" spans="1:9" x14ac:dyDescent="0.25">
      <c r="A199" s="11">
        <v>37019</v>
      </c>
      <c r="B199" s="1" t="s">
        <v>316</v>
      </c>
      <c r="C199" s="3" t="s">
        <v>279</v>
      </c>
      <c r="D199" s="2">
        <v>14254</v>
      </c>
      <c r="E199" s="2">
        <v>345057757</v>
      </c>
      <c r="F199" s="2">
        <v>71077681</v>
      </c>
      <c r="G199" s="2">
        <v>5553829</v>
      </c>
      <c r="H199" s="2">
        <v>1701870</v>
      </c>
      <c r="I199" s="2">
        <f>Tabella2[[#This Row],[Imposta netta       (a)]]+Tabella2[[#This Row],[Addizionale regionale dovuta (b)]]+Tabella2[[#This Row],[Addizionale comunale dovuta (c)]]</f>
        <v>78333380</v>
      </c>
    </row>
    <row r="200" spans="1:9" x14ac:dyDescent="0.25">
      <c r="A200" s="11">
        <v>37020</v>
      </c>
      <c r="B200" s="1" t="s">
        <v>315</v>
      </c>
      <c r="C200" s="3" t="s">
        <v>279</v>
      </c>
      <c r="D200" s="2">
        <v>16100</v>
      </c>
      <c r="E200" s="2">
        <v>361862170</v>
      </c>
      <c r="F200" s="2">
        <v>71421931</v>
      </c>
      <c r="G200" s="2">
        <v>5691125</v>
      </c>
      <c r="H200" s="2">
        <v>2152656</v>
      </c>
      <c r="I200" s="2">
        <f>Tabella2[[#This Row],[Imposta netta       (a)]]+Tabella2[[#This Row],[Addizionale regionale dovuta (b)]]+Tabella2[[#This Row],[Addizionale comunale dovuta (c)]]</f>
        <v>79265712</v>
      </c>
    </row>
    <row r="201" spans="1:9" x14ac:dyDescent="0.25">
      <c r="A201" s="11">
        <v>37021</v>
      </c>
      <c r="B201" s="1" t="s">
        <v>314</v>
      </c>
      <c r="C201" s="3" t="s">
        <v>279</v>
      </c>
      <c r="D201" s="2">
        <v>12309</v>
      </c>
      <c r="E201" s="2">
        <v>298706089</v>
      </c>
      <c r="F201" s="2">
        <v>60785640</v>
      </c>
      <c r="G201" s="2">
        <v>4801095</v>
      </c>
      <c r="H201" s="2">
        <v>1566494</v>
      </c>
      <c r="I201" s="2">
        <f>Tabella2[[#This Row],[Imposta netta       (a)]]+Tabella2[[#This Row],[Addizionale regionale dovuta (b)]]+Tabella2[[#This Row],[Addizionale comunale dovuta (c)]]</f>
        <v>67153229</v>
      </c>
    </row>
    <row r="202" spans="1:9" x14ac:dyDescent="0.25">
      <c r="A202" s="11">
        <v>37022</v>
      </c>
      <c r="B202" s="1" t="s">
        <v>313</v>
      </c>
      <c r="C202" s="3" t="s">
        <v>279</v>
      </c>
      <c r="D202" s="2">
        <v>4263</v>
      </c>
      <c r="E202" s="2">
        <v>82612623</v>
      </c>
      <c r="F202" s="2">
        <v>15055983</v>
      </c>
      <c r="G202" s="2">
        <v>1243707</v>
      </c>
      <c r="H202" s="2">
        <v>617054</v>
      </c>
      <c r="I202" s="2">
        <f>Tabella2[[#This Row],[Imposta netta       (a)]]+Tabella2[[#This Row],[Addizionale regionale dovuta (b)]]+Tabella2[[#This Row],[Addizionale comunale dovuta (c)]]</f>
        <v>16916744</v>
      </c>
    </row>
    <row r="203" spans="1:9" x14ac:dyDescent="0.25">
      <c r="A203" s="11">
        <v>37024</v>
      </c>
      <c r="B203" s="1" t="s">
        <v>312</v>
      </c>
      <c r="C203" s="3" t="s">
        <v>279</v>
      </c>
      <c r="D203" s="2">
        <v>10226</v>
      </c>
      <c r="E203" s="2">
        <v>212982532</v>
      </c>
      <c r="F203" s="2">
        <v>39768897</v>
      </c>
      <c r="G203" s="2">
        <v>3262970</v>
      </c>
      <c r="H203" s="2">
        <v>1571792</v>
      </c>
      <c r="I203" s="2">
        <f>Tabella2[[#This Row],[Imposta netta       (a)]]+Tabella2[[#This Row],[Addizionale regionale dovuta (b)]]+Tabella2[[#This Row],[Addizionale comunale dovuta (c)]]</f>
        <v>44603659</v>
      </c>
    </row>
    <row r="204" spans="1:9" x14ac:dyDescent="0.25">
      <c r="A204" s="11">
        <v>37025</v>
      </c>
      <c r="B204" s="1" t="s">
        <v>311</v>
      </c>
      <c r="C204" s="3" t="s">
        <v>279</v>
      </c>
      <c r="D204" s="2">
        <v>4978</v>
      </c>
      <c r="E204" s="2">
        <v>108976897</v>
      </c>
      <c r="F204" s="2">
        <v>20971249</v>
      </c>
      <c r="G204" s="2">
        <v>1701536</v>
      </c>
      <c r="H204" s="2">
        <v>622822</v>
      </c>
      <c r="I204" s="2">
        <f>Tabella2[[#This Row],[Imposta netta       (a)]]+Tabella2[[#This Row],[Addizionale regionale dovuta (b)]]+Tabella2[[#This Row],[Addizionale comunale dovuta (c)]]</f>
        <v>23295607</v>
      </c>
    </row>
    <row r="205" spans="1:9" x14ac:dyDescent="0.25">
      <c r="A205" s="11">
        <v>37026</v>
      </c>
      <c r="B205" s="1" t="s">
        <v>310</v>
      </c>
      <c r="C205" s="3" t="s">
        <v>279</v>
      </c>
      <c r="D205" s="2">
        <v>1503</v>
      </c>
      <c r="E205" s="2">
        <v>27590913</v>
      </c>
      <c r="F205" s="2">
        <v>4709695</v>
      </c>
      <c r="G205" s="2">
        <v>408527</v>
      </c>
      <c r="H205" s="2">
        <v>182319</v>
      </c>
      <c r="I205" s="2">
        <f>Tabella2[[#This Row],[Imposta netta       (a)]]+Tabella2[[#This Row],[Addizionale regionale dovuta (b)]]+Tabella2[[#This Row],[Addizionale comunale dovuta (c)]]</f>
        <v>5300541</v>
      </c>
    </row>
    <row r="206" spans="1:9" x14ac:dyDescent="0.25">
      <c r="A206" s="11">
        <v>37027</v>
      </c>
      <c r="B206" s="1" t="s">
        <v>309</v>
      </c>
      <c r="C206" s="3" t="s">
        <v>279</v>
      </c>
      <c r="D206" s="2">
        <v>3695</v>
      </c>
      <c r="E206" s="2">
        <v>70912168</v>
      </c>
      <c r="F206" s="2">
        <v>12314849</v>
      </c>
      <c r="G206" s="2">
        <v>1059053</v>
      </c>
      <c r="H206" s="2">
        <v>526935</v>
      </c>
      <c r="I206" s="2">
        <f>Tabella2[[#This Row],[Imposta netta       (a)]]+Tabella2[[#This Row],[Addizionale regionale dovuta (b)]]+Tabella2[[#This Row],[Addizionale comunale dovuta (c)]]</f>
        <v>13900837</v>
      </c>
    </row>
    <row r="207" spans="1:9" x14ac:dyDescent="0.25">
      <c r="A207" s="11">
        <v>37028</v>
      </c>
      <c r="B207" s="1" t="s">
        <v>308</v>
      </c>
      <c r="C207" s="3" t="s">
        <v>279</v>
      </c>
      <c r="D207" s="2">
        <v>4047</v>
      </c>
      <c r="E207" s="2">
        <v>78434166</v>
      </c>
      <c r="F207" s="2">
        <v>13700160</v>
      </c>
      <c r="G207" s="2">
        <v>1173574</v>
      </c>
      <c r="H207" s="2">
        <v>579971</v>
      </c>
      <c r="I207" s="2">
        <f>Tabella2[[#This Row],[Imposta netta       (a)]]+Tabella2[[#This Row],[Addizionale regionale dovuta (b)]]+Tabella2[[#This Row],[Addizionale comunale dovuta (c)]]</f>
        <v>15453705</v>
      </c>
    </row>
    <row r="208" spans="1:9" x14ac:dyDescent="0.25">
      <c r="A208" s="11">
        <v>37030</v>
      </c>
      <c r="B208" s="1" t="s">
        <v>307</v>
      </c>
      <c r="C208" s="3" t="s">
        <v>279</v>
      </c>
      <c r="D208" s="2">
        <v>9624</v>
      </c>
      <c r="E208" s="2">
        <v>231098298</v>
      </c>
      <c r="F208" s="2">
        <v>47230870</v>
      </c>
      <c r="G208" s="2">
        <v>3712164</v>
      </c>
      <c r="H208" s="2">
        <v>1270537</v>
      </c>
      <c r="I208" s="2">
        <f>Tabella2[[#This Row],[Imposta netta       (a)]]+Tabella2[[#This Row],[Addizionale regionale dovuta (b)]]+Tabella2[[#This Row],[Addizionale comunale dovuta (c)]]</f>
        <v>52213571</v>
      </c>
    </row>
    <row r="209" spans="1:9" x14ac:dyDescent="0.25">
      <c r="A209" s="11">
        <v>37031</v>
      </c>
      <c r="B209" s="1" t="s">
        <v>306</v>
      </c>
      <c r="C209" s="3" t="s">
        <v>279</v>
      </c>
      <c r="D209" s="2">
        <v>2897</v>
      </c>
      <c r="E209" s="2">
        <v>58449440</v>
      </c>
      <c r="F209" s="2">
        <v>10831106</v>
      </c>
      <c r="G209" s="2">
        <v>884873</v>
      </c>
      <c r="H209" s="2">
        <v>424904</v>
      </c>
      <c r="I209" s="2">
        <f>Tabella2[[#This Row],[Imposta netta       (a)]]+Tabella2[[#This Row],[Addizionale regionale dovuta (b)]]+Tabella2[[#This Row],[Addizionale comunale dovuta (c)]]</f>
        <v>12140883</v>
      </c>
    </row>
    <row r="210" spans="1:9" x14ac:dyDescent="0.25">
      <c r="A210" s="11">
        <v>37032</v>
      </c>
      <c r="B210" s="1" t="s">
        <v>305</v>
      </c>
      <c r="C210" s="3" t="s">
        <v>279</v>
      </c>
      <c r="D210" s="2">
        <v>53948</v>
      </c>
      <c r="E210" s="2">
        <v>1201706611</v>
      </c>
      <c r="F210" s="2">
        <v>232348975</v>
      </c>
      <c r="G210" s="2">
        <v>18858224</v>
      </c>
      <c r="H210" s="2">
        <v>9078794</v>
      </c>
      <c r="I210" s="2">
        <f>Tabella2[[#This Row],[Imposta netta       (a)]]+Tabella2[[#This Row],[Addizionale regionale dovuta (b)]]+Tabella2[[#This Row],[Addizionale comunale dovuta (c)]]</f>
        <v>260285993</v>
      </c>
    </row>
    <row r="211" spans="1:9" x14ac:dyDescent="0.25">
      <c r="A211" s="11">
        <v>37033</v>
      </c>
      <c r="B211" s="1" t="s">
        <v>331</v>
      </c>
      <c r="C211" s="3" t="s">
        <v>279</v>
      </c>
      <c r="D211" s="2">
        <v>1777</v>
      </c>
      <c r="E211" s="2">
        <v>32617677</v>
      </c>
      <c r="F211" s="2">
        <v>5692964</v>
      </c>
      <c r="G211" s="2">
        <v>483697</v>
      </c>
      <c r="H211" s="2">
        <v>239198</v>
      </c>
      <c r="I211" s="2">
        <f>Tabella2[[#This Row],[Imposta netta       (a)]]+Tabella2[[#This Row],[Addizionale regionale dovuta (b)]]+Tabella2[[#This Row],[Addizionale comunale dovuta (c)]]</f>
        <v>6415859</v>
      </c>
    </row>
    <row r="212" spans="1:9" x14ac:dyDescent="0.25">
      <c r="A212" s="11">
        <v>37034</v>
      </c>
      <c r="B212" s="1" t="s">
        <v>304</v>
      </c>
      <c r="C212" s="3" t="s">
        <v>279</v>
      </c>
      <c r="D212" s="2">
        <v>3358</v>
      </c>
      <c r="E212" s="2">
        <v>66470104</v>
      </c>
      <c r="F212" s="2">
        <v>12271928</v>
      </c>
      <c r="G212" s="2">
        <v>1008631</v>
      </c>
      <c r="H212" s="2">
        <v>495212</v>
      </c>
      <c r="I212" s="2">
        <f>Tabella2[[#This Row],[Imposta netta       (a)]]+Tabella2[[#This Row],[Addizionale regionale dovuta (b)]]+Tabella2[[#This Row],[Addizionale comunale dovuta (c)]]</f>
        <v>13775771</v>
      </c>
    </row>
    <row r="213" spans="1:9" x14ac:dyDescent="0.25">
      <c r="A213" s="11">
        <v>37035</v>
      </c>
      <c r="B213" s="1" t="s">
        <v>303</v>
      </c>
      <c r="C213" s="3" t="s">
        <v>279</v>
      </c>
      <c r="D213" s="2">
        <v>6901</v>
      </c>
      <c r="E213" s="2">
        <v>142135200</v>
      </c>
      <c r="F213" s="2">
        <v>26263729</v>
      </c>
      <c r="G213" s="2">
        <v>2172052</v>
      </c>
      <c r="H213" s="2">
        <v>998696</v>
      </c>
      <c r="I213" s="2">
        <f>Tabella2[[#This Row],[Imposta netta       (a)]]+Tabella2[[#This Row],[Addizionale regionale dovuta (b)]]+Tabella2[[#This Row],[Addizionale comunale dovuta (c)]]</f>
        <v>29434477</v>
      </c>
    </row>
    <row r="214" spans="1:9" x14ac:dyDescent="0.25">
      <c r="A214" s="11">
        <v>37036</v>
      </c>
      <c r="B214" s="1" t="s">
        <v>324</v>
      </c>
      <c r="C214" s="3" t="s">
        <v>279</v>
      </c>
      <c r="D214" s="2">
        <v>5066</v>
      </c>
      <c r="E214" s="2">
        <v>107306711</v>
      </c>
      <c r="F214" s="2">
        <v>20598857</v>
      </c>
      <c r="G214" s="2">
        <v>1666223</v>
      </c>
      <c r="H214" s="2">
        <v>801755</v>
      </c>
      <c r="I214" s="2">
        <f>Tabella2[[#This Row],[Imposta netta       (a)]]+Tabella2[[#This Row],[Addizionale regionale dovuta (b)]]+Tabella2[[#This Row],[Addizionale comunale dovuta (c)]]</f>
        <v>23066835</v>
      </c>
    </row>
    <row r="215" spans="1:9" x14ac:dyDescent="0.25">
      <c r="A215" s="11">
        <v>37037</v>
      </c>
      <c r="B215" s="1" t="s">
        <v>302</v>
      </c>
      <c r="C215" s="3" t="s">
        <v>279</v>
      </c>
      <c r="D215" s="2">
        <v>12794</v>
      </c>
      <c r="E215" s="2">
        <v>261460666</v>
      </c>
      <c r="F215" s="2">
        <v>46924928</v>
      </c>
      <c r="G215" s="2">
        <v>3969570</v>
      </c>
      <c r="H215" s="2">
        <v>1921083</v>
      </c>
      <c r="I215" s="2">
        <f>Tabella2[[#This Row],[Imposta netta       (a)]]+Tabella2[[#This Row],[Addizionale regionale dovuta (b)]]+Tabella2[[#This Row],[Addizionale comunale dovuta (c)]]</f>
        <v>52815581</v>
      </c>
    </row>
    <row r="216" spans="1:9" x14ac:dyDescent="0.25">
      <c r="A216" s="11">
        <v>37038</v>
      </c>
      <c r="B216" s="1" t="s">
        <v>301</v>
      </c>
      <c r="C216" s="3" t="s">
        <v>279</v>
      </c>
      <c r="D216" s="2">
        <v>6885</v>
      </c>
      <c r="E216" s="2">
        <v>146575779</v>
      </c>
      <c r="F216" s="2">
        <v>27455595</v>
      </c>
      <c r="G216" s="2">
        <v>2261251</v>
      </c>
      <c r="H216" s="2">
        <v>858287</v>
      </c>
      <c r="I216" s="2">
        <f>Tabella2[[#This Row],[Imposta netta       (a)]]+Tabella2[[#This Row],[Addizionale regionale dovuta (b)]]+Tabella2[[#This Row],[Addizionale comunale dovuta (c)]]</f>
        <v>30575133</v>
      </c>
    </row>
    <row r="217" spans="1:9" x14ac:dyDescent="0.25">
      <c r="A217" s="11">
        <v>37039</v>
      </c>
      <c r="B217" s="1" t="s">
        <v>300</v>
      </c>
      <c r="C217" s="3" t="s">
        <v>279</v>
      </c>
      <c r="D217" s="2">
        <v>11856</v>
      </c>
      <c r="E217" s="2">
        <v>238925355</v>
      </c>
      <c r="F217" s="2">
        <v>43607130</v>
      </c>
      <c r="G217" s="2">
        <v>3629016</v>
      </c>
      <c r="H217" s="2">
        <v>1795585</v>
      </c>
      <c r="I217" s="2">
        <f>Tabella2[[#This Row],[Imposta netta       (a)]]+Tabella2[[#This Row],[Addizionale regionale dovuta (b)]]+Tabella2[[#This Row],[Addizionale comunale dovuta (c)]]</f>
        <v>49031731</v>
      </c>
    </row>
    <row r="218" spans="1:9" x14ac:dyDescent="0.25">
      <c r="A218" s="11">
        <v>37040</v>
      </c>
      <c r="B218" s="1" t="s">
        <v>299</v>
      </c>
      <c r="C218" s="3" t="s">
        <v>279</v>
      </c>
      <c r="D218" s="2">
        <v>2937</v>
      </c>
      <c r="E218" s="2">
        <v>56745340</v>
      </c>
      <c r="F218" s="2">
        <v>10291910</v>
      </c>
      <c r="G218" s="2">
        <v>852920</v>
      </c>
      <c r="H218" s="2">
        <v>420073</v>
      </c>
      <c r="I218" s="2">
        <f>Tabella2[[#This Row],[Imposta netta       (a)]]+Tabella2[[#This Row],[Addizionale regionale dovuta (b)]]+Tabella2[[#This Row],[Addizionale comunale dovuta (c)]]</f>
        <v>11564903</v>
      </c>
    </row>
    <row r="219" spans="1:9" x14ac:dyDescent="0.25">
      <c r="A219" s="11">
        <v>37041</v>
      </c>
      <c r="B219" s="1" t="s">
        <v>298</v>
      </c>
      <c r="C219" s="3" t="s">
        <v>279</v>
      </c>
      <c r="D219" s="2">
        <v>4646</v>
      </c>
      <c r="E219" s="2">
        <v>95450738</v>
      </c>
      <c r="F219" s="2">
        <v>18216021</v>
      </c>
      <c r="G219" s="2">
        <v>1466819</v>
      </c>
      <c r="H219" s="2">
        <v>713068</v>
      </c>
      <c r="I219" s="2">
        <f>Tabella2[[#This Row],[Imposta netta       (a)]]+Tabella2[[#This Row],[Addizionale regionale dovuta (b)]]+Tabella2[[#This Row],[Addizionale comunale dovuta (c)]]</f>
        <v>20395908</v>
      </c>
    </row>
    <row r="220" spans="1:9" x14ac:dyDescent="0.25">
      <c r="A220" s="11">
        <v>37042</v>
      </c>
      <c r="B220" s="1" t="s">
        <v>297</v>
      </c>
      <c r="C220" s="3" t="s">
        <v>279</v>
      </c>
      <c r="D220" s="2">
        <v>8425</v>
      </c>
      <c r="E220" s="2">
        <v>206336518</v>
      </c>
      <c r="F220" s="2">
        <v>44810425</v>
      </c>
      <c r="G220" s="2">
        <v>3371234</v>
      </c>
      <c r="H220" s="2">
        <v>1567668</v>
      </c>
      <c r="I220" s="2">
        <f>Tabella2[[#This Row],[Imposta netta       (a)]]+Tabella2[[#This Row],[Addizionale regionale dovuta (b)]]+Tabella2[[#This Row],[Addizionale comunale dovuta (c)]]</f>
        <v>49749327</v>
      </c>
    </row>
    <row r="221" spans="1:9" x14ac:dyDescent="0.25">
      <c r="A221" s="11">
        <v>37044</v>
      </c>
      <c r="B221" s="1" t="s">
        <v>296</v>
      </c>
      <c r="C221" s="3" t="s">
        <v>279</v>
      </c>
      <c r="D221" s="2">
        <v>4835</v>
      </c>
      <c r="E221" s="2">
        <v>96883682</v>
      </c>
      <c r="F221" s="2">
        <v>18091473</v>
      </c>
      <c r="G221" s="2">
        <v>1471937</v>
      </c>
      <c r="H221" s="2">
        <v>721670</v>
      </c>
      <c r="I221" s="2">
        <f>Tabella2[[#This Row],[Imposta netta       (a)]]+Tabella2[[#This Row],[Addizionale regionale dovuta (b)]]+Tabella2[[#This Row],[Addizionale comunale dovuta (c)]]</f>
        <v>20285080</v>
      </c>
    </row>
    <row r="222" spans="1:9" x14ac:dyDescent="0.25">
      <c r="A222" s="11">
        <v>37045</v>
      </c>
      <c r="B222" s="1" t="s">
        <v>295</v>
      </c>
      <c r="C222" s="3" t="s">
        <v>279</v>
      </c>
      <c r="D222" s="2">
        <v>3558</v>
      </c>
      <c r="E222" s="2">
        <v>72934491</v>
      </c>
      <c r="F222" s="2">
        <v>12953490</v>
      </c>
      <c r="G222" s="2">
        <v>1104286</v>
      </c>
      <c r="H222" s="2">
        <v>380773</v>
      </c>
      <c r="I222" s="2">
        <f>Tabella2[[#This Row],[Imposta netta       (a)]]+Tabella2[[#This Row],[Addizionale regionale dovuta (b)]]+Tabella2[[#This Row],[Addizionale comunale dovuta (c)]]</f>
        <v>14438549</v>
      </c>
    </row>
    <row r="223" spans="1:9" x14ac:dyDescent="0.25">
      <c r="A223" s="11">
        <v>37046</v>
      </c>
      <c r="B223" s="1" t="s">
        <v>294</v>
      </c>
      <c r="C223" s="3" t="s">
        <v>279</v>
      </c>
      <c r="D223" s="2">
        <v>10602</v>
      </c>
      <c r="E223" s="2">
        <v>251434606</v>
      </c>
      <c r="F223" s="2">
        <v>50519254</v>
      </c>
      <c r="G223" s="2">
        <v>4006584</v>
      </c>
      <c r="H223" s="2">
        <v>1891159</v>
      </c>
      <c r="I223" s="2">
        <f>Tabella2[[#This Row],[Imposta netta       (a)]]+Tabella2[[#This Row],[Addizionale regionale dovuta (b)]]+Tabella2[[#This Row],[Addizionale comunale dovuta (c)]]</f>
        <v>56416997</v>
      </c>
    </row>
    <row r="224" spans="1:9" x14ac:dyDescent="0.25">
      <c r="A224" s="11">
        <v>37047</v>
      </c>
      <c r="B224" s="1" t="s">
        <v>291</v>
      </c>
      <c r="C224" s="3" t="s">
        <v>279</v>
      </c>
      <c r="D224" s="2">
        <v>13496</v>
      </c>
      <c r="E224" s="2">
        <v>328747789</v>
      </c>
      <c r="F224" s="2">
        <v>69603030</v>
      </c>
      <c r="G224" s="2">
        <v>5305394</v>
      </c>
      <c r="H224" s="2">
        <v>2454151</v>
      </c>
      <c r="I224" s="2">
        <f>Tabella2[[#This Row],[Imposta netta       (a)]]+Tabella2[[#This Row],[Addizionale regionale dovuta (b)]]+Tabella2[[#This Row],[Addizionale comunale dovuta (c)]]</f>
        <v>77362575</v>
      </c>
    </row>
    <row r="225" spans="1:9" x14ac:dyDescent="0.25">
      <c r="A225" s="11">
        <v>37048</v>
      </c>
      <c r="B225" s="1" t="s">
        <v>290</v>
      </c>
      <c r="C225" s="3" t="s">
        <v>279</v>
      </c>
      <c r="D225" s="2">
        <v>5484</v>
      </c>
      <c r="E225" s="2">
        <v>116030948</v>
      </c>
      <c r="F225" s="2">
        <v>21654353</v>
      </c>
      <c r="G225" s="2">
        <v>1785558</v>
      </c>
      <c r="H225" s="2">
        <v>863852</v>
      </c>
      <c r="I225" s="2">
        <f>Tabella2[[#This Row],[Imposta netta       (a)]]+Tabella2[[#This Row],[Addizionale regionale dovuta (b)]]+Tabella2[[#This Row],[Addizionale comunale dovuta (c)]]</f>
        <v>24303763</v>
      </c>
    </row>
    <row r="226" spans="1:9" x14ac:dyDescent="0.25">
      <c r="A226" s="11">
        <v>37050</v>
      </c>
      <c r="B226" s="1" t="s">
        <v>288</v>
      </c>
      <c r="C226" s="3" t="s">
        <v>279</v>
      </c>
      <c r="D226" s="2">
        <v>6435</v>
      </c>
      <c r="E226" s="2">
        <v>144917803</v>
      </c>
      <c r="F226" s="2">
        <v>28082768</v>
      </c>
      <c r="G226" s="2">
        <v>2269637</v>
      </c>
      <c r="H226" s="2">
        <v>1080378</v>
      </c>
      <c r="I226" s="2">
        <f>Tabella2[[#This Row],[Imposta netta       (a)]]+Tabella2[[#This Row],[Addizionale regionale dovuta (b)]]+Tabella2[[#This Row],[Addizionale comunale dovuta (c)]]</f>
        <v>31432783</v>
      </c>
    </row>
    <row r="227" spans="1:9" x14ac:dyDescent="0.25">
      <c r="A227" s="11">
        <v>37051</v>
      </c>
      <c r="B227" s="1" t="s">
        <v>292</v>
      </c>
      <c r="C227" s="3" t="s">
        <v>279</v>
      </c>
      <c r="D227" s="2">
        <v>3211</v>
      </c>
      <c r="E227" s="2">
        <v>64683392</v>
      </c>
      <c r="F227" s="2">
        <v>11931280</v>
      </c>
      <c r="G227" s="2">
        <v>977517</v>
      </c>
      <c r="H227" s="2">
        <v>423051</v>
      </c>
      <c r="I227" s="2">
        <f>Tabella2[[#This Row],[Imposta netta       (a)]]+Tabella2[[#This Row],[Addizionale regionale dovuta (b)]]+Tabella2[[#This Row],[Addizionale comunale dovuta (c)]]</f>
        <v>13331848</v>
      </c>
    </row>
    <row r="228" spans="1:9" x14ac:dyDescent="0.25">
      <c r="A228" s="11">
        <v>37052</v>
      </c>
      <c r="B228" s="1" t="s">
        <v>287</v>
      </c>
      <c r="C228" s="3" t="s">
        <v>279</v>
      </c>
      <c r="D228" s="2">
        <v>6913</v>
      </c>
      <c r="E228" s="2">
        <v>159789281</v>
      </c>
      <c r="F228" s="2">
        <v>31578066</v>
      </c>
      <c r="G228" s="2">
        <v>2524740</v>
      </c>
      <c r="H228" s="2">
        <v>1170720</v>
      </c>
      <c r="I228" s="2">
        <f>Tabella2[[#This Row],[Imposta netta       (a)]]+Tabella2[[#This Row],[Addizionale regionale dovuta (b)]]+Tabella2[[#This Row],[Addizionale comunale dovuta (c)]]</f>
        <v>35273526</v>
      </c>
    </row>
    <row r="229" spans="1:9" x14ac:dyDescent="0.25">
      <c r="A229" s="11">
        <v>37053</v>
      </c>
      <c r="B229" s="1" t="s">
        <v>293</v>
      </c>
      <c r="C229" s="3" t="s">
        <v>279</v>
      </c>
      <c r="D229" s="2">
        <v>21425</v>
      </c>
      <c r="E229" s="2">
        <v>478105120</v>
      </c>
      <c r="F229" s="2">
        <v>92221232</v>
      </c>
      <c r="G229" s="2">
        <v>7479322</v>
      </c>
      <c r="H229" s="2">
        <v>3516122</v>
      </c>
      <c r="I229" s="2">
        <f>Tabella2[[#This Row],[Imposta netta       (a)]]+Tabella2[[#This Row],[Addizionale regionale dovuta (b)]]+Tabella2[[#This Row],[Addizionale comunale dovuta (c)]]</f>
        <v>103216676</v>
      </c>
    </row>
    <row r="230" spans="1:9" x14ac:dyDescent="0.25">
      <c r="A230" s="11">
        <v>37054</v>
      </c>
      <c r="B230" s="1" t="s">
        <v>286</v>
      </c>
      <c r="C230" s="3" t="s">
        <v>279</v>
      </c>
      <c r="D230" s="2">
        <v>25240</v>
      </c>
      <c r="E230" s="2">
        <v>668661615</v>
      </c>
      <c r="F230" s="2">
        <v>149267251</v>
      </c>
      <c r="G230" s="2">
        <v>11085054</v>
      </c>
      <c r="H230" s="2">
        <v>5030586</v>
      </c>
      <c r="I230" s="2">
        <f>Tabella2[[#This Row],[Imposta netta       (a)]]+Tabella2[[#This Row],[Addizionale regionale dovuta (b)]]+Tabella2[[#This Row],[Addizionale comunale dovuta (c)]]</f>
        <v>165382891</v>
      </c>
    </row>
    <row r="231" spans="1:9" x14ac:dyDescent="0.25">
      <c r="A231" s="11">
        <v>37055</v>
      </c>
      <c r="B231" s="1" t="s">
        <v>285</v>
      </c>
      <c r="C231" s="3" t="s">
        <v>279</v>
      </c>
      <c r="D231" s="2">
        <v>9437</v>
      </c>
      <c r="E231" s="2">
        <v>198491500</v>
      </c>
      <c r="F231" s="2">
        <v>36294116</v>
      </c>
      <c r="G231" s="2">
        <v>3045057</v>
      </c>
      <c r="H231" s="2">
        <v>1493974</v>
      </c>
      <c r="I231" s="2">
        <f>Tabella2[[#This Row],[Imposta netta       (a)]]+Tabella2[[#This Row],[Addizionale regionale dovuta (b)]]+Tabella2[[#This Row],[Addizionale comunale dovuta (c)]]</f>
        <v>40833147</v>
      </c>
    </row>
    <row r="232" spans="1:9" x14ac:dyDescent="0.25">
      <c r="A232" s="11">
        <v>37056</v>
      </c>
      <c r="B232" s="1" t="s">
        <v>284</v>
      </c>
      <c r="C232" s="3" t="s">
        <v>279</v>
      </c>
      <c r="D232" s="2">
        <v>5539</v>
      </c>
      <c r="E232" s="2">
        <v>118103521</v>
      </c>
      <c r="F232" s="2">
        <v>21976809</v>
      </c>
      <c r="G232" s="2">
        <v>1810666</v>
      </c>
      <c r="H232" s="2">
        <v>884978</v>
      </c>
      <c r="I232" s="2">
        <f>Tabella2[[#This Row],[Imposta netta       (a)]]+Tabella2[[#This Row],[Addizionale regionale dovuta (b)]]+Tabella2[[#This Row],[Addizionale comunale dovuta (c)]]</f>
        <v>24672453</v>
      </c>
    </row>
    <row r="233" spans="1:9" x14ac:dyDescent="0.25">
      <c r="A233" s="11">
        <v>37057</v>
      </c>
      <c r="B233" s="1" t="s">
        <v>289</v>
      </c>
      <c r="C233" s="3" t="s">
        <v>279</v>
      </c>
      <c r="D233" s="2">
        <v>11440</v>
      </c>
      <c r="E233" s="2">
        <v>281533308</v>
      </c>
      <c r="F233" s="2">
        <v>59749746</v>
      </c>
      <c r="G233" s="2">
        <v>4560693</v>
      </c>
      <c r="H233" s="2">
        <v>1851864</v>
      </c>
      <c r="I233" s="2">
        <f>Tabella2[[#This Row],[Imposta netta       (a)]]+Tabella2[[#This Row],[Addizionale regionale dovuta (b)]]+Tabella2[[#This Row],[Addizionale comunale dovuta (c)]]</f>
        <v>66162303</v>
      </c>
    </row>
    <row r="234" spans="1:9" x14ac:dyDescent="0.25">
      <c r="A234" s="11">
        <v>37059</v>
      </c>
      <c r="B234" s="1" t="s">
        <v>283</v>
      </c>
      <c r="C234" s="3" t="s">
        <v>279</v>
      </c>
      <c r="D234" s="2">
        <v>5572</v>
      </c>
      <c r="E234" s="2">
        <v>109678760</v>
      </c>
      <c r="F234" s="2">
        <v>19511761</v>
      </c>
      <c r="G234" s="2">
        <v>1637833</v>
      </c>
      <c r="H234" s="2">
        <v>806461</v>
      </c>
      <c r="I234" s="2">
        <f>Tabella2[[#This Row],[Imposta netta       (a)]]+Tabella2[[#This Row],[Addizionale regionale dovuta (b)]]+Tabella2[[#This Row],[Addizionale comunale dovuta (c)]]</f>
        <v>21956055</v>
      </c>
    </row>
    <row r="235" spans="1:9" x14ac:dyDescent="0.25">
      <c r="A235" s="11">
        <v>37060</v>
      </c>
      <c r="B235" s="1" t="s">
        <v>282</v>
      </c>
      <c r="C235" s="3" t="s">
        <v>279</v>
      </c>
      <c r="D235" s="2">
        <v>14733</v>
      </c>
      <c r="E235" s="2">
        <v>368096821</v>
      </c>
      <c r="F235" s="2">
        <v>77138071</v>
      </c>
      <c r="G235" s="2">
        <v>5961639</v>
      </c>
      <c r="H235" s="2">
        <v>2221793</v>
      </c>
      <c r="I235" s="2">
        <f>Tabella2[[#This Row],[Imposta netta       (a)]]+Tabella2[[#This Row],[Addizionale regionale dovuta (b)]]+Tabella2[[#This Row],[Addizionale comunale dovuta (c)]]</f>
        <v>85321503</v>
      </c>
    </row>
    <row r="236" spans="1:9" x14ac:dyDescent="0.25">
      <c r="A236" s="11">
        <v>37061</v>
      </c>
      <c r="B236" s="1" t="s">
        <v>281</v>
      </c>
      <c r="C236" s="3" t="s">
        <v>279</v>
      </c>
      <c r="D236" s="2">
        <v>23871</v>
      </c>
      <c r="E236" s="2">
        <v>528102836</v>
      </c>
      <c r="F236" s="2">
        <v>104124991</v>
      </c>
      <c r="G236" s="2">
        <v>8294765</v>
      </c>
      <c r="H236" s="2">
        <v>3348867</v>
      </c>
      <c r="I236" s="2">
        <f>Tabella2[[#This Row],[Imposta netta       (a)]]+Tabella2[[#This Row],[Addizionale regionale dovuta (b)]]+Tabella2[[#This Row],[Addizionale comunale dovuta (c)]]</f>
        <v>115768623</v>
      </c>
    </row>
    <row r="237" spans="1:9" x14ac:dyDescent="0.25">
      <c r="A237" s="11">
        <v>37062</v>
      </c>
      <c r="B237" s="1" t="s">
        <v>280</v>
      </c>
      <c r="C237" s="3" t="s">
        <v>279</v>
      </c>
      <c r="D237" s="2">
        <v>5147</v>
      </c>
      <c r="E237" s="2">
        <v>104871310</v>
      </c>
      <c r="F237" s="2">
        <v>19003721</v>
      </c>
      <c r="G237" s="2">
        <v>1594950</v>
      </c>
      <c r="H237" s="2">
        <v>769618</v>
      </c>
      <c r="I237" s="2">
        <f>Tabella2[[#This Row],[Imposta netta       (a)]]+Tabella2[[#This Row],[Addizionale regionale dovuta (b)]]+Tabella2[[#This Row],[Addizionale comunale dovuta (c)]]</f>
        <v>21368289</v>
      </c>
    </row>
    <row r="238" spans="1:9" x14ac:dyDescent="0.25">
      <c r="A238" s="11">
        <v>38001</v>
      </c>
      <c r="B238" s="1" t="s">
        <v>247</v>
      </c>
      <c r="C238" s="3" t="s">
        <v>228</v>
      </c>
      <c r="D238" s="2">
        <v>16646</v>
      </c>
      <c r="E238" s="2">
        <v>307433823</v>
      </c>
      <c r="F238" s="2">
        <v>53046720</v>
      </c>
      <c r="G238" s="2">
        <v>4548616</v>
      </c>
      <c r="H238" s="2">
        <v>2280789</v>
      </c>
      <c r="I238" s="2">
        <f>Tabella2[[#This Row],[Imposta netta       (a)]]+Tabella2[[#This Row],[Addizionale regionale dovuta (b)]]+Tabella2[[#This Row],[Addizionale comunale dovuta (c)]]</f>
        <v>59876125</v>
      </c>
    </row>
    <row r="239" spans="1:9" x14ac:dyDescent="0.25">
      <c r="A239" s="11">
        <v>38003</v>
      </c>
      <c r="B239" s="1" t="s">
        <v>246</v>
      </c>
      <c r="C239" s="3" t="s">
        <v>228</v>
      </c>
      <c r="D239" s="2">
        <v>11025</v>
      </c>
      <c r="E239" s="2">
        <v>210263313</v>
      </c>
      <c r="F239" s="2">
        <v>37766114</v>
      </c>
      <c r="G239" s="2">
        <v>3147625</v>
      </c>
      <c r="H239" s="2">
        <v>1575925</v>
      </c>
      <c r="I239" s="2">
        <f>Tabella2[[#This Row],[Imposta netta       (a)]]+Tabella2[[#This Row],[Addizionale regionale dovuta (b)]]+Tabella2[[#This Row],[Addizionale comunale dovuta (c)]]</f>
        <v>42489664</v>
      </c>
    </row>
    <row r="240" spans="1:9" x14ac:dyDescent="0.25">
      <c r="A240" s="11">
        <v>38004</v>
      </c>
      <c r="B240" s="1" t="s">
        <v>245</v>
      </c>
      <c r="C240" s="3" t="s">
        <v>228</v>
      </c>
      <c r="D240" s="2">
        <v>26220</v>
      </c>
      <c r="E240" s="2">
        <v>553602632</v>
      </c>
      <c r="F240" s="2">
        <v>104966468</v>
      </c>
      <c r="G240" s="2">
        <v>8540858</v>
      </c>
      <c r="H240" s="2">
        <v>3165598</v>
      </c>
      <c r="I240" s="2">
        <f>Tabella2[[#This Row],[Imposta netta       (a)]]+Tabella2[[#This Row],[Addizionale regionale dovuta (b)]]+Tabella2[[#This Row],[Addizionale comunale dovuta (c)]]</f>
        <v>116672924</v>
      </c>
    </row>
    <row r="241" spans="1:9" x14ac:dyDescent="0.25">
      <c r="A241" s="11">
        <v>38005</v>
      </c>
      <c r="B241" s="1" t="s">
        <v>244</v>
      </c>
      <c r="C241" s="3" t="s">
        <v>228</v>
      </c>
      <c r="D241" s="2">
        <v>9324</v>
      </c>
      <c r="E241" s="2">
        <v>162329097</v>
      </c>
      <c r="F241" s="2">
        <v>27593756</v>
      </c>
      <c r="G241" s="2">
        <v>2369850</v>
      </c>
      <c r="H241" s="2">
        <v>1130205</v>
      </c>
      <c r="I241" s="2">
        <f>Tabella2[[#This Row],[Imposta netta       (a)]]+Tabella2[[#This Row],[Addizionale regionale dovuta (b)]]+Tabella2[[#This Row],[Addizionale comunale dovuta (c)]]</f>
        <v>31093811</v>
      </c>
    </row>
    <row r="242" spans="1:9" x14ac:dyDescent="0.25">
      <c r="A242" s="11">
        <v>38006</v>
      </c>
      <c r="B242" s="1" t="s">
        <v>243</v>
      </c>
      <c r="C242" s="3" t="s">
        <v>228</v>
      </c>
      <c r="D242" s="2">
        <v>17093</v>
      </c>
      <c r="E242" s="2">
        <v>268196664</v>
      </c>
      <c r="F242" s="2">
        <v>44277679</v>
      </c>
      <c r="G242" s="2">
        <v>3808556</v>
      </c>
      <c r="H242" s="2">
        <v>1023589</v>
      </c>
      <c r="I242" s="2">
        <f>Tabella2[[#This Row],[Imposta netta       (a)]]+Tabella2[[#This Row],[Addizionale regionale dovuta (b)]]+Tabella2[[#This Row],[Addizionale comunale dovuta (c)]]</f>
        <v>49109824</v>
      </c>
    </row>
    <row r="243" spans="1:9" x14ac:dyDescent="0.25">
      <c r="A243" s="11">
        <v>38007</v>
      </c>
      <c r="B243" s="1" t="s">
        <v>242</v>
      </c>
      <c r="C243" s="3" t="s">
        <v>228</v>
      </c>
      <c r="D243" s="2">
        <v>12999</v>
      </c>
      <c r="E243" s="2">
        <v>235680029</v>
      </c>
      <c r="F243" s="2">
        <v>41147482</v>
      </c>
      <c r="G243" s="2">
        <v>3492204</v>
      </c>
      <c r="H243" s="2">
        <v>1772041</v>
      </c>
      <c r="I243" s="2">
        <f>Tabella2[[#This Row],[Imposta netta       (a)]]+Tabella2[[#This Row],[Addizionale regionale dovuta (b)]]+Tabella2[[#This Row],[Addizionale comunale dovuta (c)]]</f>
        <v>46411727</v>
      </c>
    </row>
    <row r="244" spans="1:9" x14ac:dyDescent="0.25">
      <c r="A244" s="11">
        <v>38008</v>
      </c>
      <c r="B244" s="1" t="s">
        <v>241</v>
      </c>
      <c r="C244" s="3" t="s">
        <v>228</v>
      </c>
      <c r="D244" s="2">
        <v>102764</v>
      </c>
      <c r="E244" s="2">
        <v>2287027907</v>
      </c>
      <c r="F244" s="2">
        <v>478182691</v>
      </c>
      <c r="G244" s="2">
        <v>36378440</v>
      </c>
      <c r="H244" s="2">
        <v>14528076</v>
      </c>
      <c r="I244" s="2">
        <f>Tabella2[[#This Row],[Imposta netta       (a)]]+Tabella2[[#This Row],[Addizionale regionale dovuta (b)]]+Tabella2[[#This Row],[Addizionale comunale dovuta (c)]]</f>
        <v>529089207</v>
      </c>
    </row>
    <row r="245" spans="1:9" x14ac:dyDescent="0.25">
      <c r="A245" s="11">
        <v>38010</v>
      </c>
      <c r="B245" s="1" t="s">
        <v>239</v>
      </c>
      <c r="C245" s="3" t="s">
        <v>228</v>
      </c>
      <c r="D245" s="2">
        <v>2162</v>
      </c>
      <c r="E245" s="2">
        <v>36369229</v>
      </c>
      <c r="F245" s="2">
        <v>5811189</v>
      </c>
      <c r="G245" s="2">
        <v>519643</v>
      </c>
      <c r="H245" s="2">
        <v>271876</v>
      </c>
      <c r="I245" s="2">
        <f>Tabella2[[#This Row],[Imposta netta       (a)]]+Tabella2[[#This Row],[Addizionale regionale dovuta (b)]]+Tabella2[[#This Row],[Addizionale comunale dovuta (c)]]</f>
        <v>6602708</v>
      </c>
    </row>
    <row r="246" spans="1:9" x14ac:dyDescent="0.25">
      <c r="A246" s="11">
        <v>38011</v>
      </c>
      <c r="B246" s="1" t="s">
        <v>238</v>
      </c>
      <c r="C246" s="3" t="s">
        <v>228</v>
      </c>
      <c r="D246" s="2">
        <v>4081</v>
      </c>
      <c r="E246" s="2">
        <v>62914698</v>
      </c>
      <c r="F246" s="2">
        <v>9828686</v>
      </c>
      <c r="G246" s="2">
        <v>891566</v>
      </c>
      <c r="H246" s="2">
        <v>463848</v>
      </c>
      <c r="I246" s="2">
        <f>Tabella2[[#This Row],[Imposta netta       (a)]]+Tabella2[[#This Row],[Addizionale regionale dovuta (b)]]+Tabella2[[#This Row],[Addizionale comunale dovuta (c)]]</f>
        <v>11184100</v>
      </c>
    </row>
    <row r="247" spans="1:9" x14ac:dyDescent="0.25">
      <c r="A247" s="11">
        <v>38012</v>
      </c>
      <c r="B247" s="1" t="s">
        <v>237</v>
      </c>
      <c r="C247" s="3" t="s">
        <v>228</v>
      </c>
      <c r="D247" s="2">
        <v>1872</v>
      </c>
      <c r="E247" s="2">
        <v>35160980</v>
      </c>
      <c r="F247" s="2">
        <v>6313411</v>
      </c>
      <c r="G247" s="2">
        <v>530610</v>
      </c>
      <c r="H247" s="2">
        <v>267327</v>
      </c>
      <c r="I247" s="2">
        <f>Tabella2[[#This Row],[Imposta netta       (a)]]+Tabella2[[#This Row],[Addizionale regionale dovuta (b)]]+Tabella2[[#This Row],[Addizionale comunale dovuta (c)]]</f>
        <v>7111348</v>
      </c>
    </row>
    <row r="248" spans="1:9" x14ac:dyDescent="0.25">
      <c r="A248" s="11">
        <v>38014</v>
      </c>
      <c r="B248" s="1" t="s">
        <v>236</v>
      </c>
      <c r="C248" s="3" t="s">
        <v>228</v>
      </c>
      <c r="D248" s="2">
        <v>5349</v>
      </c>
      <c r="E248" s="2">
        <v>80951550</v>
      </c>
      <c r="F248" s="2">
        <v>12630820</v>
      </c>
      <c r="G248" s="2">
        <v>1132582</v>
      </c>
      <c r="H248" s="2">
        <v>589734</v>
      </c>
      <c r="I248" s="2">
        <f>Tabella2[[#This Row],[Imposta netta       (a)]]+Tabella2[[#This Row],[Addizionale regionale dovuta (b)]]+Tabella2[[#This Row],[Addizionale comunale dovuta (c)]]</f>
        <v>14353136</v>
      </c>
    </row>
    <row r="249" spans="1:9" x14ac:dyDescent="0.25">
      <c r="A249" s="11">
        <v>38017</v>
      </c>
      <c r="B249" s="1" t="s">
        <v>235</v>
      </c>
      <c r="C249" s="3" t="s">
        <v>228</v>
      </c>
      <c r="D249" s="2">
        <v>4796</v>
      </c>
      <c r="E249" s="2">
        <v>83193678</v>
      </c>
      <c r="F249" s="2">
        <v>13802151</v>
      </c>
      <c r="G249" s="2">
        <v>1209660</v>
      </c>
      <c r="H249" s="2">
        <v>587367</v>
      </c>
      <c r="I249" s="2">
        <f>Tabella2[[#This Row],[Imposta netta       (a)]]+Tabella2[[#This Row],[Addizionale regionale dovuta (b)]]+Tabella2[[#This Row],[Addizionale comunale dovuta (c)]]</f>
        <v>15599178</v>
      </c>
    </row>
    <row r="250" spans="1:9" x14ac:dyDescent="0.25">
      <c r="A250" s="11">
        <v>38018</v>
      </c>
      <c r="B250" s="1" t="s">
        <v>234</v>
      </c>
      <c r="C250" s="3" t="s">
        <v>228</v>
      </c>
      <c r="D250" s="2">
        <v>7420</v>
      </c>
      <c r="E250" s="2">
        <v>144975561</v>
      </c>
      <c r="F250" s="2">
        <v>26024178</v>
      </c>
      <c r="G250" s="2">
        <v>2185788</v>
      </c>
      <c r="H250" s="2">
        <v>1086924</v>
      </c>
      <c r="I250" s="2">
        <f>Tabella2[[#This Row],[Imposta netta       (a)]]+Tabella2[[#This Row],[Addizionale regionale dovuta (b)]]+Tabella2[[#This Row],[Addizionale comunale dovuta (c)]]</f>
        <v>29296890</v>
      </c>
    </row>
    <row r="251" spans="1:9" x14ac:dyDescent="0.25">
      <c r="A251" s="11">
        <v>38019</v>
      </c>
      <c r="B251" s="1" t="s">
        <v>233</v>
      </c>
      <c r="C251" s="3" t="s">
        <v>228</v>
      </c>
      <c r="D251" s="2">
        <v>9218</v>
      </c>
      <c r="E251" s="2">
        <v>161645036</v>
      </c>
      <c r="F251" s="2">
        <v>27691019</v>
      </c>
      <c r="G251" s="2">
        <v>2354955</v>
      </c>
      <c r="H251" s="2">
        <v>1194992</v>
      </c>
      <c r="I251" s="2">
        <f>Tabella2[[#This Row],[Imposta netta       (a)]]+Tabella2[[#This Row],[Addizionale regionale dovuta (b)]]+Tabella2[[#This Row],[Addizionale comunale dovuta (c)]]</f>
        <v>31240966</v>
      </c>
    </row>
    <row r="252" spans="1:9" x14ac:dyDescent="0.25">
      <c r="A252" s="11">
        <v>38022</v>
      </c>
      <c r="B252" s="1" t="s">
        <v>232</v>
      </c>
      <c r="C252" s="3" t="s">
        <v>228</v>
      </c>
      <c r="D252" s="2">
        <v>5938</v>
      </c>
      <c r="E252" s="2">
        <v>119826346</v>
      </c>
      <c r="F252" s="2">
        <v>22185540</v>
      </c>
      <c r="G252" s="2">
        <v>1837243</v>
      </c>
      <c r="H252" s="2">
        <v>908417</v>
      </c>
      <c r="I252" s="2">
        <f>Tabella2[[#This Row],[Imposta netta       (a)]]+Tabella2[[#This Row],[Addizionale regionale dovuta (b)]]+Tabella2[[#This Row],[Addizionale comunale dovuta (c)]]</f>
        <v>24931200</v>
      </c>
    </row>
    <row r="253" spans="1:9" x14ac:dyDescent="0.25">
      <c r="A253" s="11">
        <v>38023</v>
      </c>
      <c r="B253" s="1" t="s">
        <v>231</v>
      </c>
      <c r="C253" s="3" t="s">
        <v>228</v>
      </c>
      <c r="D253" s="2">
        <v>3063</v>
      </c>
      <c r="E253" s="2">
        <v>54281808</v>
      </c>
      <c r="F253" s="2">
        <v>9464333</v>
      </c>
      <c r="G253" s="2">
        <v>805311</v>
      </c>
      <c r="H253" s="2">
        <v>408847</v>
      </c>
      <c r="I253" s="2">
        <f>Tabella2[[#This Row],[Imposta netta       (a)]]+Tabella2[[#This Row],[Addizionale regionale dovuta (b)]]+Tabella2[[#This Row],[Addizionale comunale dovuta (c)]]</f>
        <v>10678491</v>
      </c>
    </row>
    <row r="254" spans="1:9" x14ac:dyDescent="0.25">
      <c r="A254" s="11">
        <v>38025</v>
      </c>
      <c r="B254" s="1" t="s">
        <v>240</v>
      </c>
      <c r="C254" s="3" t="s">
        <v>228</v>
      </c>
      <c r="D254" s="2">
        <v>2650</v>
      </c>
      <c r="E254" s="2">
        <v>24412025</v>
      </c>
      <c r="F254" s="2">
        <v>3264569</v>
      </c>
      <c r="G254" s="2">
        <v>298511</v>
      </c>
      <c r="H254" s="2">
        <v>157063</v>
      </c>
      <c r="I254" s="2">
        <f>Tabella2[[#This Row],[Imposta netta       (a)]]+Tabella2[[#This Row],[Addizionale regionale dovuta (b)]]+Tabella2[[#This Row],[Addizionale comunale dovuta (c)]]</f>
        <v>3720143</v>
      </c>
    </row>
    <row r="255" spans="1:9" x14ac:dyDescent="0.25">
      <c r="A255" s="11">
        <v>38027</v>
      </c>
      <c r="B255" s="1" t="s">
        <v>230</v>
      </c>
      <c r="C255" s="3" t="s">
        <v>228</v>
      </c>
      <c r="D255" s="2">
        <v>6969</v>
      </c>
      <c r="E255" s="2">
        <v>120085739</v>
      </c>
      <c r="F255" s="2">
        <v>20201333</v>
      </c>
      <c r="G255" s="2">
        <v>1748041</v>
      </c>
      <c r="H255" s="2">
        <v>898752</v>
      </c>
      <c r="I255" s="2">
        <f>Tabella2[[#This Row],[Imposta netta       (a)]]+Tabella2[[#This Row],[Addizionale regionale dovuta (b)]]+Tabella2[[#This Row],[Addizionale comunale dovuta (c)]]</f>
        <v>22848126</v>
      </c>
    </row>
    <row r="256" spans="1:9" x14ac:dyDescent="0.25">
      <c r="A256" s="11">
        <v>38028</v>
      </c>
      <c r="B256" s="1" t="s">
        <v>229</v>
      </c>
      <c r="C256" s="3" t="s">
        <v>228</v>
      </c>
      <c r="D256" s="2">
        <v>7566</v>
      </c>
      <c r="E256" s="2">
        <v>148374689</v>
      </c>
      <c r="F256" s="2">
        <v>26367231</v>
      </c>
      <c r="G256" s="2">
        <v>2227231</v>
      </c>
      <c r="H256" s="2">
        <v>1042878</v>
      </c>
      <c r="I256" s="2">
        <f>Tabella2[[#This Row],[Imposta netta       (a)]]+Tabella2[[#This Row],[Addizionale regionale dovuta (b)]]+Tabella2[[#This Row],[Addizionale comunale dovuta (c)]]</f>
        <v>29637340</v>
      </c>
    </row>
    <row r="257" spans="1:9" x14ac:dyDescent="0.25">
      <c r="A257" s="11">
        <v>38029</v>
      </c>
      <c r="B257" s="1" t="s">
        <v>348</v>
      </c>
      <c r="C257" s="3" t="s">
        <v>228</v>
      </c>
      <c r="D257" s="2">
        <v>6081</v>
      </c>
      <c r="E257" s="2">
        <v>100448013</v>
      </c>
      <c r="F257" s="2">
        <v>16465688</v>
      </c>
      <c r="G257" s="2">
        <v>1439003</v>
      </c>
      <c r="H257" s="2">
        <v>699020</v>
      </c>
      <c r="I257" s="2">
        <f>Tabella2[[#This Row],[Imposta netta       (a)]]+Tabella2[[#This Row],[Addizionale regionale dovuta (b)]]+Tabella2[[#This Row],[Addizionale comunale dovuta (c)]]</f>
        <v>18603711</v>
      </c>
    </row>
    <row r="258" spans="1:9" x14ac:dyDescent="0.25">
      <c r="A258" s="11">
        <v>38030</v>
      </c>
      <c r="B258" s="1" t="s">
        <v>349</v>
      </c>
      <c r="C258" s="3" t="s">
        <v>228</v>
      </c>
      <c r="D258" s="2">
        <v>6042</v>
      </c>
      <c r="E258" s="2">
        <v>104635637</v>
      </c>
      <c r="F258" s="2">
        <v>18021067</v>
      </c>
      <c r="G258" s="2">
        <v>1540440</v>
      </c>
      <c r="H258" s="2">
        <v>689751</v>
      </c>
      <c r="I258" s="2">
        <f>Tabella2[[#This Row],[Imposta netta       (a)]]+Tabella2[[#This Row],[Addizionale regionale dovuta (b)]]+Tabella2[[#This Row],[Addizionale comunale dovuta (c)]]</f>
        <v>20251258</v>
      </c>
    </row>
    <row r="259" spans="1:9" x14ac:dyDescent="0.25">
      <c r="A259" s="11">
        <v>39001</v>
      </c>
      <c r="B259" s="1" t="s">
        <v>88</v>
      </c>
      <c r="C259" s="3" t="s">
        <v>70</v>
      </c>
      <c r="D259" s="2">
        <v>9240</v>
      </c>
      <c r="E259" s="2">
        <v>177552464</v>
      </c>
      <c r="F259" s="2">
        <v>31273250</v>
      </c>
      <c r="G259" s="2">
        <v>2660488</v>
      </c>
      <c r="H259" s="2">
        <v>1004891</v>
      </c>
      <c r="I259" s="2">
        <f>Tabella2[[#This Row],[Imposta netta       (a)]]+Tabella2[[#This Row],[Addizionale regionale dovuta (b)]]+Tabella2[[#This Row],[Addizionale comunale dovuta (c)]]</f>
        <v>34938629</v>
      </c>
    </row>
    <row r="260" spans="1:9" x14ac:dyDescent="0.25">
      <c r="A260" s="11">
        <v>39002</v>
      </c>
      <c r="B260" s="1" t="s">
        <v>87</v>
      </c>
      <c r="C260" s="3" t="s">
        <v>70</v>
      </c>
      <c r="D260" s="2">
        <v>13029</v>
      </c>
      <c r="E260" s="2">
        <v>254101826</v>
      </c>
      <c r="F260" s="2">
        <v>45769022</v>
      </c>
      <c r="G260" s="2">
        <v>3828296</v>
      </c>
      <c r="H260" s="2">
        <v>1868536</v>
      </c>
      <c r="I260" s="2">
        <f>Tabella2[[#This Row],[Imposta netta       (a)]]+Tabella2[[#This Row],[Addizionale regionale dovuta (b)]]+Tabella2[[#This Row],[Addizionale comunale dovuta (c)]]</f>
        <v>51465854</v>
      </c>
    </row>
    <row r="261" spans="1:9" x14ac:dyDescent="0.25">
      <c r="A261" s="11">
        <v>39003</v>
      </c>
      <c r="B261" s="1" t="s">
        <v>86</v>
      </c>
      <c r="C261" s="3" t="s">
        <v>70</v>
      </c>
      <c r="D261" s="2">
        <v>1813</v>
      </c>
      <c r="E261" s="2">
        <v>39153907</v>
      </c>
      <c r="F261" s="2">
        <v>7702812</v>
      </c>
      <c r="G261" s="2">
        <v>616610</v>
      </c>
      <c r="H261" s="2">
        <v>223194</v>
      </c>
      <c r="I261" s="2">
        <f>Tabella2[[#This Row],[Imposta netta       (a)]]+Tabella2[[#This Row],[Addizionale regionale dovuta (b)]]+Tabella2[[#This Row],[Addizionale comunale dovuta (c)]]</f>
        <v>8542616</v>
      </c>
    </row>
    <row r="262" spans="1:9" x14ac:dyDescent="0.25">
      <c r="A262" s="11">
        <v>39004</v>
      </c>
      <c r="B262" s="1" t="s">
        <v>85</v>
      </c>
      <c r="C262" s="3" t="s">
        <v>70</v>
      </c>
      <c r="D262" s="2">
        <v>5695</v>
      </c>
      <c r="E262" s="2">
        <v>106306837</v>
      </c>
      <c r="F262" s="2">
        <v>19314856</v>
      </c>
      <c r="G262" s="2">
        <v>1596461</v>
      </c>
      <c r="H262" s="2">
        <v>780302</v>
      </c>
      <c r="I262" s="2">
        <f>Tabella2[[#This Row],[Imposta netta       (a)]]+Tabella2[[#This Row],[Addizionale regionale dovuta (b)]]+Tabella2[[#This Row],[Addizionale comunale dovuta (c)]]</f>
        <v>21691619</v>
      </c>
    </row>
    <row r="263" spans="1:9" x14ac:dyDescent="0.25">
      <c r="A263" s="11">
        <v>39005</v>
      </c>
      <c r="B263" s="1" t="s">
        <v>84</v>
      </c>
      <c r="C263" s="3" t="s">
        <v>70</v>
      </c>
      <c r="D263" s="2">
        <v>2060</v>
      </c>
      <c r="E263" s="2">
        <v>36165236</v>
      </c>
      <c r="F263" s="2">
        <v>6116546</v>
      </c>
      <c r="G263" s="2">
        <v>535466</v>
      </c>
      <c r="H263" s="2">
        <v>269826</v>
      </c>
      <c r="I263" s="2">
        <f>Tabella2[[#This Row],[Imposta netta       (a)]]+Tabella2[[#This Row],[Addizionale regionale dovuta (b)]]+Tabella2[[#This Row],[Addizionale comunale dovuta (c)]]</f>
        <v>6921838</v>
      </c>
    </row>
    <row r="264" spans="1:9" x14ac:dyDescent="0.25">
      <c r="A264" s="11">
        <v>39006</v>
      </c>
      <c r="B264" s="1" t="s">
        <v>83</v>
      </c>
      <c r="C264" s="3" t="s">
        <v>70</v>
      </c>
      <c r="D264" s="2">
        <v>7339</v>
      </c>
      <c r="E264" s="2">
        <v>148660068</v>
      </c>
      <c r="F264" s="2">
        <v>27903624</v>
      </c>
      <c r="G264" s="2">
        <v>2282922</v>
      </c>
      <c r="H264" s="2">
        <v>801800</v>
      </c>
      <c r="I264" s="2">
        <f>Tabella2[[#This Row],[Imposta netta       (a)]]+Tabella2[[#This Row],[Addizionale regionale dovuta (b)]]+Tabella2[[#This Row],[Addizionale comunale dovuta (c)]]</f>
        <v>30988346</v>
      </c>
    </row>
    <row r="265" spans="1:9" x14ac:dyDescent="0.25">
      <c r="A265" s="11">
        <v>39007</v>
      </c>
      <c r="B265" s="1" t="s">
        <v>82</v>
      </c>
      <c r="C265" s="3" t="s">
        <v>70</v>
      </c>
      <c r="D265" s="2">
        <v>24274</v>
      </c>
      <c r="E265" s="2">
        <v>423235148</v>
      </c>
      <c r="F265" s="2">
        <v>77911870</v>
      </c>
      <c r="G265" s="2">
        <v>6301259</v>
      </c>
      <c r="H265" s="2">
        <v>1613252</v>
      </c>
      <c r="I265" s="2">
        <f>Tabella2[[#This Row],[Imposta netta       (a)]]+Tabella2[[#This Row],[Addizionale regionale dovuta (b)]]+Tabella2[[#This Row],[Addizionale comunale dovuta (c)]]</f>
        <v>85826381</v>
      </c>
    </row>
    <row r="266" spans="1:9" x14ac:dyDescent="0.25">
      <c r="A266" s="11">
        <v>39008</v>
      </c>
      <c r="B266" s="1" t="s">
        <v>81</v>
      </c>
      <c r="C266" s="3" t="s">
        <v>70</v>
      </c>
      <c r="D266" s="2">
        <v>7093</v>
      </c>
      <c r="E266" s="2">
        <v>137872931</v>
      </c>
      <c r="F266" s="2">
        <v>24774316</v>
      </c>
      <c r="G266" s="2">
        <v>2083827</v>
      </c>
      <c r="H266" s="2">
        <v>991934</v>
      </c>
      <c r="I266" s="2">
        <f>Tabella2[[#This Row],[Imposta netta       (a)]]+Tabella2[[#This Row],[Addizionale regionale dovuta (b)]]+Tabella2[[#This Row],[Addizionale comunale dovuta (c)]]</f>
        <v>27850077</v>
      </c>
    </row>
    <row r="267" spans="1:9" x14ac:dyDescent="0.25">
      <c r="A267" s="11">
        <v>39009</v>
      </c>
      <c r="B267" s="1" t="s">
        <v>80</v>
      </c>
      <c r="C267" s="3" t="s">
        <v>70</v>
      </c>
      <c r="D267" s="2">
        <v>5780</v>
      </c>
      <c r="E267" s="2">
        <v>118292462</v>
      </c>
      <c r="F267" s="2">
        <v>21897191</v>
      </c>
      <c r="G267" s="2">
        <v>1810146</v>
      </c>
      <c r="H267" s="2">
        <v>671484</v>
      </c>
      <c r="I267" s="2">
        <f>Tabella2[[#This Row],[Imposta netta       (a)]]+Tabella2[[#This Row],[Addizionale regionale dovuta (b)]]+Tabella2[[#This Row],[Addizionale comunale dovuta (c)]]</f>
        <v>24378821</v>
      </c>
    </row>
    <row r="268" spans="1:9" x14ac:dyDescent="0.25">
      <c r="A268" s="11">
        <v>39010</v>
      </c>
      <c r="B268" s="1" t="s">
        <v>79</v>
      </c>
      <c r="C268" s="3" t="s">
        <v>70</v>
      </c>
      <c r="D268" s="2">
        <v>45581</v>
      </c>
      <c r="E268" s="2">
        <v>945335690</v>
      </c>
      <c r="F268" s="2">
        <v>181207681</v>
      </c>
      <c r="G268" s="2">
        <v>14628633</v>
      </c>
      <c r="H268" s="2">
        <v>4334852</v>
      </c>
      <c r="I268" s="2">
        <f>Tabella2[[#This Row],[Imposta netta       (a)]]+Tabella2[[#This Row],[Addizionale regionale dovuta (b)]]+Tabella2[[#This Row],[Addizionale comunale dovuta (c)]]</f>
        <v>200171166</v>
      </c>
    </row>
    <row r="269" spans="1:9" x14ac:dyDescent="0.25">
      <c r="A269" s="11">
        <v>39011</v>
      </c>
      <c r="B269" s="1" t="s">
        <v>78</v>
      </c>
      <c r="C269" s="3" t="s">
        <v>70</v>
      </c>
      <c r="D269" s="2">
        <v>6274</v>
      </c>
      <c r="E269" s="2">
        <v>116003063</v>
      </c>
      <c r="F269" s="2">
        <v>19582148</v>
      </c>
      <c r="G269" s="2">
        <v>1702734</v>
      </c>
      <c r="H269" s="2">
        <v>847619</v>
      </c>
      <c r="I269" s="2">
        <f>Tabella2[[#This Row],[Imposta netta       (a)]]+Tabella2[[#This Row],[Addizionale regionale dovuta (b)]]+Tabella2[[#This Row],[Addizionale comunale dovuta (c)]]</f>
        <v>22132501</v>
      </c>
    </row>
    <row r="270" spans="1:9" x14ac:dyDescent="0.25">
      <c r="A270" s="11">
        <v>39012</v>
      </c>
      <c r="B270" s="1" t="s">
        <v>77</v>
      </c>
      <c r="C270" s="3" t="s">
        <v>70</v>
      </c>
      <c r="D270" s="2">
        <v>24664</v>
      </c>
      <c r="E270" s="2">
        <v>529560896</v>
      </c>
      <c r="F270" s="2">
        <v>104316992</v>
      </c>
      <c r="G270" s="2">
        <v>8291491</v>
      </c>
      <c r="H270" s="2">
        <v>3811070</v>
      </c>
      <c r="I270" s="2">
        <f>Tabella2[[#This Row],[Imposta netta       (a)]]+Tabella2[[#This Row],[Addizionale regionale dovuta (b)]]+Tabella2[[#This Row],[Addizionale comunale dovuta (c)]]</f>
        <v>116419553</v>
      </c>
    </row>
    <row r="271" spans="1:9" x14ac:dyDescent="0.25">
      <c r="A271" s="11">
        <v>39013</v>
      </c>
      <c r="B271" s="1" t="s">
        <v>76</v>
      </c>
      <c r="C271" s="3" t="s">
        <v>70</v>
      </c>
      <c r="D271" s="2">
        <v>7943</v>
      </c>
      <c r="E271" s="2">
        <v>150419183</v>
      </c>
      <c r="F271" s="2">
        <v>25979636</v>
      </c>
      <c r="G271" s="2">
        <v>2235190</v>
      </c>
      <c r="H271" s="2">
        <v>1092302</v>
      </c>
      <c r="I271" s="2">
        <f>Tabella2[[#This Row],[Imposta netta       (a)]]+Tabella2[[#This Row],[Addizionale regionale dovuta (b)]]+Tabella2[[#This Row],[Addizionale comunale dovuta (c)]]</f>
        <v>29307128</v>
      </c>
    </row>
    <row r="272" spans="1:9" x14ac:dyDescent="0.25">
      <c r="A272" s="11">
        <v>39014</v>
      </c>
      <c r="B272" s="1" t="s">
        <v>75</v>
      </c>
      <c r="C272" s="3" t="s">
        <v>70</v>
      </c>
      <c r="D272" s="2">
        <v>121510</v>
      </c>
      <c r="E272" s="2">
        <v>2569487085</v>
      </c>
      <c r="F272" s="2">
        <v>499930937</v>
      </c>
      <c r="G272" s="2">
        <v>39893063</v>
      </c>
      <c r="H272" s="2">
        <v>14057051</v>
      </c>
      <c r="I272" s="2">
        <f>Tabella2[[#This Row],[Imposta netta       (a)]]+Tabella2[[#This Row],[Addizionale regionale dovuta (b)]]+Tabella2[[#This Row],[Addizionale comunale dovuta (c)]]</f>
        <v>553881051</v>
      </c>
    </row>
    <row r="273" spans="1:9" x14ac:dyDescent="0.25">
      <c r="A273" s="11">
        <v>39015</v>
      </c>
      <c r="B273" s="1" t="s">
        <v>74</v>
      </c>
      <c r="C273" s="3" t="s">
        <v>70</v>
      </c>
      <c r="D273" s="2">
        <v>4432</v>
      </c>
      <c r="E273" s="2">
        <v>84018481</v>
      </c>
      <c r="F273" s="2">
        <v>15029445</v>
      </c>
      <c r="G273" s="2">
        <v>1263194</v>
      </c>
      <c r="H273" s="2">
        <v>550117</v>
      </c>
      <c r="I273" s="2">
        <f>Tabella2[[#This Row],[Imposta netta       (a)]]+Tabella2[[#This Row],[Addizionale regionale dovuta (b)]]+Tabella2[[#This Row],[Addizionale comunale dovuta (c)]]</f>
        <v>16842756</v>
      </c>
    </row>
    <row r="274" spans="1:9" x14ac:dyDescent="0.25">
      <c r="A274" s="11">
        <v>39016</v>
      </c>
      <c r="B274" s="1" t="s">
        <v>73</v>
      </c>
      <c r="C274" s="3" t="s">
        <v>70</v>
      </c>
      <c r="D274" s="2">
        <v>9547</v>
      </c>
      <c r="E274" s="2">
        <v>187782622</v>
      </c>
      <c r="F274" s="2">
        <v>33905861</v>
      </c>
      <c r="G274" s="2">
        <v>2831455</v>
      </c>
      <c r="H274" s="2">
        <v>993154</v>
      </c>
      <c r="I274" s="2">
        <f>Tabella2[[#This Row],[Imposta netta       (a)]]+Tabella2[[#This Row],[Addizionale regionale dovuta (b)]]+Tabella2[[#This Row],[Addizionale comunale dovuta (c)]]</f>
        <v>37730470</v>
      </c>
    </row>
    <row r="275" spans="1:9" x14ac:dyDescent="0.25">
      <c r="A275" s="11">
        <v>39017</v>
      </c>
      <c r="B275" s="1" t="s">
        <v>72</v>
      </c>
      <c r="C275" s="3" t="s">
        <v>70</v>
      </c>
      <c r="D275" s="2">
        <v>2180</v>
      </c>
      <c r="E275" s="2">
        <v>46478598</v>
      </c>
      <c r="F275" s="2">
        <v>8935154</v>
      </c>
      <c r="G275" s="2">
        <v>725039</v>
      </c>
      <c r="H275" s="2">
        <v>269884</v>
      </c>
      <c r="I275" s="2">
        <f>Tabella2[[#This Row],[Imposta netta       (a)]]+Tabella2[[#This Row],[Addizionale regionale dovuta (b)]]+Tabella2[[#This Row],[Addizionale comunale dovuta (c)]]</f>
        <v>9930077</v>
      </c>
    </row>
    <row r="276" spans="1:9" x14ac:dyDescent="0.25">
      <c r="A276" s="11">
        <v>39018</v>
      </c>
      <c r="B276" s="1" t="s">
        <v>71</v>
      </c>
      <c r="C276" s="3" t="s">
        <v>70</v>
      </c>
      <c r="D276" s="2">
        <v>3439</v>
      </c>
      <c r="E276" s="2">
        <v>65021690</v>
      </c>
      <c r="F276" s="2">
        <v>11537209</v>
      </c>
      <c r="G276" s="2">
        <v>976278</v>
      </c>
      <c r="H276" s="2">
        <v>428379</v>
      </c>
      <c r="I276" s="2">
        <f>Tabella2[[#This Row],[Imposta netta       (a)]]+Tabella2[[#This Row],[Addizionale regionale dovuta (b)]]+Tabella2[[#This Row],[Addizionale comunale dovuta (c)]]</f>
        <v>12941866</v>
      </c>
    </row>
    <row r="277" spans="1:9" x14ac:dyDescent="0.25">
      <c r="A277" s="11">
        <v>40001</v>
      </c>
      <c r="B277" s="1" t="s">
        <v>278</v>
      </c>
      <c r="C277" s="3" t="s">
        <v>248</v>
      </c>
      <c r="D277" s="2">
        <v>4567</v>
      </c>
      <c r="E277" s="2">
        <v>79850739</v>
      </c>
      <c r="F277" s="2">
        <v>13475954</v>
      </c>
      <c r="G277" s="2">
        <v>1167524</v>
      </c>
      <c r="H277" s="2">
        <v>485466</v>
      </c>
      <c r="I277" s="2">
        <f>Tabella2[[#This Row],[Imposta netta       (a)]]+Tabella2[[#This Row],[Addizionale regionale dovuta (b)]]+Tabella2[[#This Row],[Addizionale comunale dovuta (c)]]</f>
        <v>15128944</v>
      </c>
    </row>
    <row r="278" spans="1:9" x14ac:dyDescent="0.25">
      <c r="A278" s="11">
        <v>40003</v>
      </c>
      <c r="B278" s="1" t="s">
        <v>277</v>
      </c>
      <c r="C278" s="3" t="s">
        <v>248</v>
      </c>
      <c r="D278" s="2">
        <v>8521</v>
      </c>
      <c r="E278" s="2">
        <v>169502776</v>
      </c>
      <c r="F278" s="2">
        <v>30832794</v>
      </c>
      <c r="G278" s="2">
        <v>2585581</v>
      </c>
      <c r="H278" s="2">
        <v>839897</v>
      </c>
      <c r="I278" s="2">
        <f>Tabella2[[#This Row],[Imposta netta       (a)]]+Tabella2[[#This Row],[Addizionale regionale dovuta (b)]]+Tabella2[[#This Row],[Addizionale comunale dovuta (c)]]</f>
        <v>34258272</v>
      </c>
    </row>
    <row r="279" spans="1:9" x14ac:dyDescent="0.25">
      <c r="A279" s="11">
        <v>40004</v>
      </c>
      <c r="B279" s="1" t="s">
        <v>276</v>
      </c>
      <c r="C279" s="3" t="s">
        <v>248</v>
      </c>
      <c r="D279" s="2">
        <v>2150</v>
      </c>
      <c r="E279" s="2">
        <v>33562390</v>
      </c>
      <c r="F279" s="2">
        <v>5149322</v>
      </c>
      <c r="G279" s="2">
        <v>467249</v>
      </c>
      <c r="H279" s="2">
        <v>123671</v>
      </c>
      <c r="I279" s="2">
        <f>Tabella2[[#This Row],[Imposta netta       (a)]]+Tabella2[[#This Row],[Addizionale regionale dovuta (b)]]+Tabella2[[#This Row],[Addizionale comunale dovuta (c)]]</f>
        <v>5740242</v>
      </c>
    </row>
    <row r="280" spans="1:9" x14ac:dyDescent="0.25">
      <c r="A280" s="11">
        <v>40005</v>
      </c>
      <c r="B280" s="1" t="s">
        <v>275</v>
      </c>
      <c r="C280" s="3" t="s">
        <v>248</v>
      </c>
      <c r="D280" s="2">
        <v>4900</v>
      </c>
      <c r="E280" s="2">
        <v>92418723</v>
      </c>
      <c r="F280" s="2">
        <v>17033566</v>
      </c>
      <c r="G280" s="2">
        <v>1397440</v>
      </c>
      <c r="H280" s="2">
        <v>270871</v>
      </c>
      <c r="I280" s="2">
        <f>Tabella2[[#This Row],[Imposta netta       (a)]]+Tabella2[[#This Row],[Addizionale regionale dovuta (b)]]+Tabella2[[#This Row],[Addizionale comunale dovuta (c)]]</f>
        <v>18701877</v>
      </c>
    </row>
    <row r="281" spans="1:9" x14ac:dyDescent="0.25">
      <c r="A281" s="11">
        <v>40007</v>
      </c>
      <c r="B281" s="1" t="s">
        <v>274</v>
      </c>
      <c r="C281" s="3" t="s">
        <v>248</v>
      </c>
      <c r="D281" s="2">
        <v>74689</v>
      </c>
      <c r="E281" s="2">
        <v>1568388064</v>
      </c>
      <c r="F281" s="2">
        <v>303302153</v>
      </c>
      <c r="G281" s="2">
        <v>24372320</v>
      </c>
      <c r="H281" s="2">
        <v>6604430</v>
      </c>
      <c r="I281" s="2">
        <f>Tabella2[[#This Row],[Imposta netta       (a)]]+Tabella2[[#This Row],[Addizionale regionale dovuta (b)]]+Tabella2[[#This Row],[Addizionale comunale dovuta (c)]]</f>
        <v>334278903</v>
      </c>
    </row>
    <row r="282" spans="1:9" x14ac:dyDescent="0.25">
      <c r="A282" s="11">
        <v>40008</v>
      </c>
      <c r="B282" s="1" t="s">
        <v>273</v>
      </c>
      <c r="C282" s="3" t="s">
        <v>248</v>
      </c>
      <c r="D282" s="2">
        <v>20697</v>
      </c>
      <c r="E282" s="2">
        <v>344622889</v>
      </c>
      <c r="F282" s="2">
        <v>59756883</v>
      </c>
      <c r="G282" s="2">
        <v>5005133</v>
      </c>
      <c r="H282" s="2">
        <v>2152403</v>
      </c>
      <c r="I282" s="2">
        <f>Tabella2[[#This Row],[Imposta netta       (a)]]+Tabella2[[#This Row],[Addizionale regionale dovuta (b)]]+Tabella2[[#This Row],[Addizionale comunale dovuta (c)]]</f>
        <v>66914419</v>
      </c>
    </row>
    <row r="283" spans="1:9" x14ac:dyDescent="0.25">
      <c r="A283" s="11">
        <v>40009</v>
      </c>
      <c r="B283" s="1" t="s">
        <v>272</v>
      </c>
      <c r="C283" s="3" t="s">
        <v>248</v>
      </c>
      <c r="D283" s="2">
        <v>2835</v>
      </c>
      <c r="E283" s="2">
        <v>49276009</v>
      </c>
      <c r="F283" s="2">
        <v>7920039</v>
      </c>
      <c r="G283" s="2">
        <v>712156</v>
      </c>
      <c r="H283" s="2">
        <v>229329</v>
      </c>
      <c r="I283" s="2">
        <f>Tabella2[[#This Row],[Imposta netta       (a)]]+Tabella2[[#This Row],[Addizionale regionale dovuta (b)]]+Tabella2[[#This Row],[Addizionale comunale dovuta (c)]]</f>
        <v>8861524</v>
      </c>
    </row>
    <row r="284" spans="1:9" x14ac:dyDescent="0.25">
      <c r="A284" s="11">
        <v>40011</v>
      </c>
      <c r="B284" s="1" t="s">
        <v>271</v>
      </c>
      <c r="C284" s="3" t="s">
        <v>248</v>
      </c>
      <c r="D284" s="2">
        <v>1245</v>
      </c>
      <c r="E284" s="2">
        <v>21798295</v>
      </c>
      <c r="F284" s="2">
        <v>3823796</v>
      </c>
      <c r="G284" s="2">
        <v>320058</v>
      </c>
      <c r="H284" s="2">
        <v>98804</v>
      </c>
      <c r="I284" s="2">
        <f>Tabella2[[#This Row],[Imposta netta       (a)]]+Tabella2[[#This Row],[Addizionale regionale dovuta (b)]]+Tabella2[[#This Row],[Addizionale comunale dovuta (c)]]</f>
        <v>4242658</v>
      </c>
    </row>
    <row r="285" spans="1:9" x14ac:dyDescent="0.25">
      <c r="A285" s="11">
        <v>40012</v>
      </c>
      <c r="B285" s="1" t="s">
        <v>270</v>
      </c>
      <c r="C285" s="3" t="s">
        <v>248</v>
      </c>
      <c r="D285" s="2">
        <v>90905</v>
      </c>
      <c r="E285" s="2">
        <v>1901895147</v>
      </c>
      <c r="F285" s="2">
        <v>368046105</v>
      </c>
      <c r="G285" s="2">
        <v>29535663</v>
      </c>
      <c r="H285" s="2">
        <v>10921181</v>
      </c>
      <c r="I285" s="2">
        <f>Tabella2[[#This Row],[Imposta netta       (a)]]+Tabella2[[#This Row],[Addizionale regionale dovuta (b)]]+Tabella2[[#This Row],[Addizionale comunale dovuta (c)]]</f>
        <v>408502949</v>
      </c>
    </row>
    <row r="286" spans="1:9" x14ac:dyDescent="0.25">
      <c r="A286" s="11">
        <v>40013</v>
      </c>
      <c r="B286" s="1" t="s">
        <v>269</v>
      </c>
      <c r="C286" s="3" t="s">
        <v>248</v>
      </c>
      <c r="D286" s="2">
        <v>10036</v>
      </c>
      <c r="E286" s="2">
        <v>196083275</v>
      </c>
      <c r="F286" s="2">
        <v>34497016</v>
      </c>
      <c r="G286" s="2">
        <v>2946688</v>
      </c>
      <c r="H286" s="2">
        <v>814836</v>
      </c>
      <c r="I286" s="2">
        <f>Tabella2[[#This Row],[Imposta netta       (a)]]+Tabella2[[#This Row],[Addizionale regionale dovuta (b)]]+Tabella2[[#This Row],[Addizionale comunale dovuta (c)]]</f>
        <v>38258540</v>
      </c>
    </row>
    <row r="287" spans="1:9" x14ac:dyDescent="0.25">
      <c r="A287" s="11">
        <v>40014</v>
      </c>
      <c r="B287" s="1" t="s">
        <v>268</v>
      </c>
      <c r="C287" s="3" t="s">
        <v>248</v>
      </c>
      <c r="D287" s="2">
        <v>1783</v>
      </c>
      <c r="E287" s="2">
        <v>33366368</v>
      </c>
      <c r="F287" s="2">
        <v>5396429</v>
      </c>
      <c r="G287" s="2">
        <v>483451</v>
      </c>
      <c r="H287" s="2">
        <v>153217</v>
      </c>
      <c r="I287" s="2">
        <f>Tabella2[[#This Row],[Imposta netta       (a)]]+Tabella2[[#This Row],[Addizionale regionale dovuta (b)]]+Tabella2[[#This Row],[Addizionale comunale dovuta (c)]]</f>
        <v>6033097</v>
      </c>
    </row>
    <row r="288" spans="1:9" x14ac:dyDescent="0.25">
      <c r="A288" s="11">
        <v>40015</v>
      </c>
      <c r="B288" s="1" t="s">
        <v>267</v>
      </c>
      <c r="C288" s="3" t="s">
        <v>248</v>
      </c>
      <c r="D288" s="2">
        <v>8116</v>
      </c>
      <c r="E288" s="2">
        <v>145714202</v>
      </c>
      <c r="F288" s="2">
        <v>24299888</v>
      </c>
      <c r="G288" s="2">
        <v>2131991</v>
      </c>
      <c r="H288" s="2">
        <v>740251</v>
      </c>
      <c r="I288" s="2">
        <f>Tabella2[[#This Row],[Imposta netta       (a)]]+Tabella2[[#This Row],[Addizionale regionale dovuta (b)]]+Tabella2[[#This Row],[Addizionale comunale dovuta (c)]]</f>
        <v>27172130</v>
      </c>
    </row>
    <row r="289" spans="1:9" x14ac:dyDescent="0.25">
      <c r="A289" s="11">
        <v>40016</v>
      </c>
      <c r="B289" s="1" t="s">
        <v>266</v>
      </c>
      <c r="C289" s="3" t="s">
        <v>248</v>
      </c>
      <c r="D289" s="2">
        <v>7126</v>
      </c>
      <c r="E289" s="2">
        <v>120142126</v>
      </c>
      <c r="F289" s="2">
        <v>19506268</v>
      </c>
      <c r="G289" s="2">
        <v>1727050</v>
      </c>
      <c r="H289" s="2">
        <v>711526</v>
      </c>
      <c r="I289" s="2">
        <f>Tabella2[[#This Row],[Imposta netta       (a)]]+Tabella2[[#This Row],[Addizionale regionale dovuta (b)]]+Tabella2[[#This Row],[Addizionale comunale dovuta (c)]]</f>
        <v>21944844</v>
      </c>
    </row>
    <row r="290" spans="1:9" x14ac:dyDescent="0.25">
      <c r="A290" s="11">
        <v>40018</v>
      </c>
      <c r="B290" s="1" t="s">
        <v>265</v>
      </c>
      <c r="C290" s="3" t="s">
        <v>248</v>
      </c>
      <c r="D290" s="2">
        <v>5432</v>
      </c>
      <c r="E290" s="2">
        <v>101589963</v>
      </c>
      <c r="F290" s="2">
        <v>18127651</v>
      </c>
      <c r="G290" s="2">
        <v>1528832</v>
      </c>
      <c r="H290" s="2">
        <v>472358</v>
      </c>
      <c r="I290" s="2">
        <f>Tabella2[[#This Row],[Imposta netta       (a)]]+Tabella2[[#This Row],[Addizionale regionale dovuta (b)]]+Tabella2[[#This Row],[Addizionale comunale dovuta (c)]]</f>
        <v>20128841</v>
      </c>
    </row>
    <row r="291" spans="1:9" x14ac:dyDescent="0.25">
      <c r="A291" s="11">
        <v>40019</v>
      </c>
      <c r="B291" s="1" t="s">
        <v>264</v>
      </c>
      <c r="C291" s="3" t="s">
        <v>248</v>
      </c>
      <c r="D291" s="2">
        <v>7713</v>
      </c>
      <c r="E291" s="2">
        <v>143922942</v>
      </c>
      <c r="F291" s="2">
        <v>24832358</v>
      </c>
      <c r="G291" s="2">
        <v>2136874</v>
      </c>
      <c r="H291" s="2">
        <v>537016</v>
      </c>
      <c r="I291" s="2">
        <f>Tabella2[[#This Row],[Imposta netta       (a)]]+Tabella2[[#This Row],[Addizionale regionale dovuta (b)]]+Tabella2[[#This Row],[Addizionale comunale dovuta (c)]]</f>
        <v>27506248</v>
      </c>
    </row>
    <row r="292" spans="1:9" x14ac:dyDescent="0.25">
      <c r="A292" s="11">
        <v>40020</v>
      </c>
      <c r="B292" s="1" t="s">
        <v>263</v>
      </c>
      <c r="C292" s="3" t="s">
        <v>248</v>
      </c>
      <c r="D292" s="2">
        <v>5218</v>
      </c>
      <c r="E292" s="2">
        <v>97644556</v>
      </c>
      <c r="F292" s="2">
        <v>16893811</v>
      </c>
      <c r="G292" s="2">
        <v>1453649</v>
      </c>
      <c r="H292" s="2">
        <v>702003</v>
      </c>
      <c r="I292" s="2">
        <f>Tabella2[[#This Row],[Imposta netta       (a)]]+Tabella2[[#This Row],[Addizionale regionale dovuta (b)]]+Tabella2[[#This Row],[Addizionale comunale dovuta (c)]]</f>
        <v>19049463</v>
      </c>
    </row>
    <row r="293" spans="1:9" x14ac:dyDescent="0.25">
      <c r="A293" s="11">
        <v>40022</v>
      </c>
      <c r="B293" s="1" t="s">
        <v>262</v>
      </c>
      <c r="C293" s="3" t="s">
        <v>248</v>
      </c>
      <c r="D293" s="2">
        <v>3445</v>
      </c>
      <c r="E293" s="2">
        <v>70198082</v>
      </c>
      <c r="F293" s="2">
        <v>12995761</v>
      </c>
      <c r="G293" s="2">
        <v>1079631</v>
      </c>
      <c r="H293" s="2">
        <v>517987</v>
      </c>
      <c r="I293" s="2">
        <f>Tabella2[[#This Row],[Imposta netta       (a)]]+Tabella2[[#This Row],[Addizionale regionale dovuta (b)]]+Tabella2[[#This Row],[Addizionale comunale dovuta (c)]]</f>
        <v>14593379</v>
      </c>
    </row>
    <row r="294" spans="1:9" x14ac:dyDescent="0.25">
      <c r="A294" s="11">
        <v>40028</v>
      </c>
      <c r="B294" s="1" t="s">
        <v>261</v>
      </c>
      <c r="C294" s="3" t="s">
        <v>248</v>
      </c>
      <c r="D294" s="2">
        <v>1336</v>
      </c>
      <c r="E294" s="2">
        <v>23565967</v>
      </c>
      <c r="F294" s="2">
        <v>3938055</v>
      </c>
      <c r="G294" s="2">
        <v>347997</v>
      </c>
      <c r="H294" s="2">
        <v>123223</v>
      </c>
      <c r="I294" s="2">
        <f>Tabella2[[#This Row],[Imposta netta       (a)]]+Tabella2[[#This Row],[Addizionale regionale dovuta (b)]]+Tabella2[[#This Row],[Addizionale comunale dovuta (c)]]</f>
        <v>4409275</v>
      </c>
    </row>
    <row r="295" spans="1:9" x14ac:dyDescent="0.25">
      <c r="A295" s="11">
        <v>40031</v>
      </c>
      <c r="B295" s="1" t="s">
        <v>260</v>
      </c>
      <c r="C295" s="3" t="s">
        <v>248</v>
      </c>
      <c r="D295" s="2">
        <v>573</v>
      </c>
      <c r="E295" s="2">
        <v>8869211</v>
      </c>
      <c r="F295" s="2">
        <v>1351997</v>
      </c>
      <c r="G295" s="2">
        <v>122179</v>
      </c>
      <c r="H295" s="2">
        <v>32351</v>
      </c>
      <c r="I295" s="2">
        <f>Tabella2[[#This Row],[Imposta netta       (a)]]+Tabella2[[#This Row],[Addizionale regionale dovuta (b)]]+Tabella2[[#This Row],[Addizionale comunale dovuta (c)]]</f>
        <v>1506527</v>
      </c>
    </row>
    <row r="296" spans="1:9" x14ac:dyDescent="0.25">
      <c r="A296" s="11">
        <v>40032</v>
      </c>
      <c r="B296" s="1" t="s">
        <v>259</v>
      </c>
      <c r="C296" s="3" t="s">
        <v>248</v>
      </c>
      <c r="D296" s="2">
        <v>4863</v>
      </c>
      <c r="E296" s="2">
        <v>87249783</v>
      </c>
      <c r="F296" s="2">
        <v>14878464</v>
      </c>
      <c r="G296" s="2">
        <v>1290559</v>
      </c>
      <c r="H296" s="2">
        <v>523156</v>
      </c>
      <c r="I296" s="2">
        <f>Tabella2[[#This Row],[Imposta netta       (a)]]+Tabella2[[#This Row],[Addizionale regionale dovuta (b)]]+Tabella2[[#This Row],[Addizionale comunale dovuta (c)]]</f>
        <v>16692179</v>
      </c>
    </row>
    <row r="297" spans="1:9" x14ac:dyDescent="0.25">
      <c r="A297" s="11">
        <v>40033</v>
      </c>
      <c r="B297" s="1" t="s">
        <v>258</v>
      </c>
      <c r="C297" s="3" t="s">
        <v>248</v>
      </c>
      <c r="D297" s="2">
        <v>595</v>
      </c>
      <c r="E297" s="2">
        <v>9907093</v>
      </c>
      <c r="F297" s="2">
        <v>1669800</v>
      </c>
      <c r="G297" s="2">
        <v>143882</v>
      </c>
      <c r="H297" s="2">
        <v>37603</v>
      </c>
      <c r="I297" s="2">
        <f>Tabella2[[#This Row],[Imposta netta       (a)]]+Tabella2[[#This Row],[Addizionale regionale dovuta (b)]]+Tabella2[[#This Row],[Addizionale comunale dovuta (c)]]</f>
        <v>1851285</v>
      </c>
    </row>
    <row r="298" spans="1:9" x14ac:dyDescent="0.25">
      <c r="A298" s="11">
        <v>40036</v>
      </c>
      <c r="B298" s="1" t="s">
        <v>257</v>
      </c>
      <c r="C298" s="3" t="s">
        <v>248</v>
      </c>
      <c r="D298" s="2">
        <v>1486</v>
      </c>
      <c r="E298" s="2">
        <v>26727633</v>
      </c>
      <c r="F298" s="2">
        <v>4531669</v>
      </c>
      <c r="G298" s="2">
        <v>396255</v>
      </c>
      <c r="H298" s="2">
        <v>52738</v>
      </c>
      <c r="I298" s="2">
        <f>Tabella2[[#This Row],[Imposta netta       (a)]]+Tabella2[[#This Row],[Addizionale regionale dovuta (b)]]+Tabella2[[#This Row],[Addizionale comunale dovuta (c)]]</f>
        <v>4980662</v>
      </c>
    </row>
    <row r="299" spans="1:9" x14ac:dyDescent="0.25">
      <c r="A299" s="11">
        <v>40037</v>
      </c>
      <c r="B299" s="1" t="s">
        <v>256</v>
      </c>
      <c r="C299" s="3" t="s">
        <v>248</v>
      </c>
      <c r="D299" s="2">
        <v>2659</v>
      </c>
      <c r="E299" s="2">
        <v>46179921</v>
      </c>
      <c r="F299" s="2">
        <v>7837799</v>
      </c>
      <c r="G299" s="2">
        <v>680030</v>
      </c>
      <c r="H299" s="2">
        <v>334671</v>
      </c>
      <c r="I299" s="2">
        <f>Tabella2[[#This Row],[Imposta netta       (a)]]+Tabella2[[#This Row],[Addizionale regionale dovuta (b)]]+Tabella2[[#This Row],[Addizionale comunale dovuta (c)]]</f>
        <v>8852500</v>
      </c>
    </row>
    <row r="300" spans="1:9" x14ac:dyDescent="0.25">
      <c r="A300" s="11">
        <v>40041</v>
      </c>
      <c r="B300" s="1" t="s">
        <v>255</v>
      </c>
      <c r="C300" s="3" t="s">
        <v>248</v>
      </c>
      <c r="D300" s="2">
        <v>9175</v>
      </c>
      <c r="E300" s="2">
        <v>161482735</v>
      </c>
      <c r="F300" s="2">
        <v>27705615</v>
      </c>
      <c r="G300" s="2">
        <v>2369368</v>
      </c>
      <c r="H300" s="2">
        <v>822268</v>
      </c>
      <c r="I300" s="2">
        <f>Tabella2[[#This Row],[Imposta netta       (a)]]+Tabella2[[#This Row],[Addizionale regionale dovuta (b)]]+Tabella2[[#This Row],[Addizionale comunale dovuta (c)]]</f>
        <v>30897251</v>
      </c>
    </row>
    <row r="301" spans="1:9" x14ac:dyDescent="0.25">
      <c r="A301" s="11">
        <v>40043</v>
      </c>
      <c r="B301" s="1" t="s">
        <v>254</v>
      </c>
      <c r="C301" s="3" t="s">
        <v>248</v>
      </c>
      <c r="D301" s="2">
        <v>3213</v>
      </c>
      <c r="E301" s="2">
        <v>60020582</v>
      </c>
      <c r="F301" s="2">
        <v>10032286</v>
      </c>
      <c r="G301" s="2">
        <v>890883</v>
      </c>
      <c r="H301" s="2">
        <v>287691</v>
      </c>
      <c r="I301" s="2">
        <f>Tabella2[[#This Row],[Imposta netta       (a)]]+Tabella2[[#This Row],[Addizionale regionale dovuta (b)]]+Tabella2[[#This Row],[Addizionale comunale dovuta (c)]]</f>
        <v>11210860</v>
      </c>
    </row>
    <row r="302" spans="1:9" x14ac:dyDescent="0.25">
      <c r="A302" s="11">
        <v>40044</v>
      </c>
      <c r="B302" s="1" t="s">
        <v>253</v>
      </c>
      <c r="C302" s="3" t="s">
        <v>248</v>
      </c>
      <c r="D302" s="2">
        <v>2645</v>
      </c>
      <c r="E302" s="2">
        <v>45476864</v>
      </c>
      <c r="F302" s="2">
        <v>7577072</v>
      </c>
      <c r="G302" s="2">
        <v>665558</v>
      </c>
      <c r="H302" s="2">
        <v>302882</v>
      </c>
      <c r="I302" s="2">
        <f>Tabella2[[#This Row],[Imposta netta       (a)]]+Tabella2[[#This Row],[Addizionale regionale dovuta (b)]]+Tabella2[[#This Row],[Addizionale comunale dovuta (c)]]</f>
        <v>8545512</v>
      </c>
    </row>
    <row r="303" spans="1:9" x14ac:dyDescent="0.25">
      <c r="A303" s="11">
        <v>40045</v>
      </c>
      <c r="B303" s="1" t="s">
        <v>252</v>
      </c>
      <c r="C303" s="3" t="s">
        <v>248</v>
      </c>
      <c r="D303" s="2">
        <v>13322</v>
      </c>
      <c r="E303" s="2">
        <v>240638980</v>
      </c>
      <c r="F303" s="2">
        <v>41493783</v>
      </c>
      <c r="G303" s="2">
        <v>3527464</v>
      </c>
      <c r="H303" s="2">
        <v>1046705</v>
      </c>
      <c r="I303" s="2">
        <f>Tabella2[[#This Row],[Imposta netta       (a)]]+Tabella2[[#This Row],[Addizionale regionale dovuta (b)]]+Tabella2[[#This Row],[Addizionale comunale dovuta (c)]]</f>
        <v>46067952</v>
      </c>
    </row>
    <row r="304" spans="1:9" x14ac:dyDescent="0.25">
      <c r="A304" s="11">
        <v>40046</v>
      </c>
      <c r="B304" s="1" t="s">
        <v>251</v>
      </c>
      <c r="C304" s="3" t="s">
        <v>248</v>
      </c>
      <c r="D304" s="2">
        <v>2387</v>
      </c>
      <c r="E304" s="2">
        <v>38747988</v>
      </c>
      <c r="F304" s="2">
        <v>5973872</v>
      </c>
      <c r="G304" s="2">
        <v>549711</v>
      </c>
      <c r="H304" s="2">
        <v>9468</v>
      </c>
      <c r="I304" s="2">
        <f>Tabella2[[#This Row],[Imposta netta       (a)]]+Tabella2[[#This Row],[Addizionale regionale dovuta (b)]]+Tabella2[[#This Row],[Addizionale comunale dovuta (c)]]</f>
        <v>6533051</v>
      </c>
    </row>
    <row r="305" spans="1:9" x14ac:dyDescent="0.25">
      <c r="A305" s="11">
        <v>40049</v>
      </c>
      <c r="B305" s="1" t="s">
        <v>250</v>
      </c>
      <c r="C305" s="3" t="s">
        <v>248</v>
      </c>
      <c r="D305" s="2">
        <v>938</v>
      </c>
      <c r="E305" s="2">
        <v>15671076</v>
      </c>
      <c r="F305" s="2">
        <v>2564394</v>
      </c>
      <c r="G305" s="2">
        <v>225972</v>
      </c>
      <c r="H305" s="2">
        <v>64778</v>
      </c>
      <c r="I305" s="2">
        <f>Tabella2[[#This Row],[Imposta netta       (a)]]+Tabella2[[#This Row],[Addizionale regionale dovuta (b)]]+Tabella2[[#This Row],[Addizionale comunale dovuta (c)]]</f>
        <v>2855144</v>
      </c>
    </row>
    <row r="306" spans="1:9" x14ac:dyDescent="0.25">
      <c r="A306" s="11">
        <v>40050</v>
      </c>
      <c r="B306" s="1" t="s">
        <v>249</v>
      </c>
      <c r="C306" s="3" t="s">
        <v>248</v>
      </c>
      <c r="D306" s="2">
        <v>1448</v>
      </c>
      <c r="E306" s="2">
        <v>22681271</v>
      </c>
      <c r="F306" s="2">
        <v>3467276</v>
      </c>
      <c r="G306" s="2">
        <v>318457</v>
      </c>
      <c r="H306" s="2">
        <v>164116</v>
      </c>
      <c r="I306" s="2">
        <f>Tabella2[[#This Row],[Imposta netta       (a)]]+Tabella2[[#This Row],[Addizionale regionale dovuta (b)]]+Tabella2[[#This Row],[Addizionale comunale dovuta (c)]]</f>
        <v>3949849</v>
      </c>
    </row>
    <row r="307" spans="1:9" x14ac:dyDescent="0.25">
      <c r="A307" s="11">
        <v>99001</v>
      </c>
      <c r="B307" s="1" t="s">
        <v>26</v>
      </c>
      <c r="C307" s="3" t="s">
        <v>1</v>
      </c>
      <c r="D307" s="2">
        <v>14783</v>
      </c>
      <c r="E307" s="2">
        <v>231193842</v>
      </c>
      <c r="F307" s="2">
        <v>39034807</v>
      </c>
      <c r="G307" s="2">
        <v>3299681</v>
      </c>
      <c r="H307" s="2">
        <v>1070466</v>
      </c>
      <c r="I307" s="2">
        <f>Tabella2[[#This Row],[Imposta netta       (a)]]+Tabella2[[#This Row],[Addizionale regionale dovuta (b)]]+Tabella2[[#This Row],[Addizionale comunale dovuta (c)]]</f>
        <v>43404954</v>
      </c>
    </row>
    <row r="308" spans="1:9" x14ac:dyDescent="0.25">
      <c r="A308" s="11">
        <v>99002</v>
      </c>
      <c r="B308" s="1" t="s">
        <v>24</v>
      </c>
      <c r="C308" s="3" t="s">
        <v>1</v>
      </c>
      <c r="D308" s="2">
        <v>13134</v>
      </c>
      <c r="E308" s="2">
        <v>227994109</v>
      </c>
      <c r="F308" s="2">
        <v>42076855</v>
      </c>
      <c r="G308" s="2">
        <v>3394418</v>
      </c>
      <c r="H308" s="2">
        <v>540947</v>
      </c>
      <c r="I308" s="2">
        <f>Tabella2[[#This Row],[Imposta netta       (a)]]+Tabella2[[#This Row],[Addizionale regionale dovuta (b)]]+Tabella2[[#This Row],[Addizionale comunale dovuta (c)]]</f>
        <v>46012220</v>
      </c>
    </row>
    <row r="309" spans="1:9" x14ac:dyDescent="0.25">
      <c r="A309" s="11">
        <v>99003</v>
      </c>
      <c r="B309" s="1" t="s">
        <v>23</v>
      </c>
      <c r="C309" s="3" t="s">
        <v>1</v>
      </c>
      <c r="D309" s="2">
        <v>7819</v>
      </c>
      <c r="E309" s="2">
        <v>126208362</v>
      </c>
      <c r="F309" s="2">
        <v>21035014</v>
      </c>
      <c r="G309" s="2">
        <v>1808569</v>
      </c>
      <c r="H309" s="2">
        <v>744319</v>
      </c>
      <c r="I309" s="2">
        <f>Tabella2[[#This Row],[Imposta netta       (a)]]+Tabella2[[#This Row],[Addizionale regionale dovuta (b)]]+Tabella2[[#This Row],[Addizionale comunale dovuta (c)]]</f>
        <v>23587902</v>
      </c>
    </row>
    <row r="310" spans="1:9" x14ac:dyDescent="0.25">
      <c r="A310" s="11">
        <v>99004</v>
      </c>
      <c r="B310" s="1" t="s">
        <v>22</v>
      </c>
      <c r="C310" s="3" t="s">
        <v>1</v>
      </c>
      <c r="D310" s="2">
        <v>815</v>
      </c>
      <c r="E310" s="2">
        <v>11265229</v>
      </c>
      <c r="F310" s="2">
        <v>1610311</v>
      </c>
      <c r="G310" s="2">
        <v>149453</v>
      </c>
      <c r="H310" s="2">
        <v>72255</v>
      </c>
      <c r="I310" s="2">
        <f>Tabella2[[#This Row],[Imposta netta       (a)]]+Tabella2[[#This Row],[Addizionale regionale dovuta (b)]]+Tabella2[[#This Row],[Addizionale comunale dovuta (c)]]</f>
        <v>1832019</v>
      </c>
    </row>
    <row r="311" spans="1:9" x14ac:dyDescent="0.25">
      <c r="A311" s="11">
        <v>99005</v>
      </c>
      <c r="B311" s="1" t="s">
        <v>19</v>
      </c>
      <c r="C311" s="3" t="s">
        <v>1</v>
      </c>
      <c r="D311" s="2">
        <v>10440</v>
      </c>
      <c r="E311" s="2">
        <v>171735094</v>
      </c>
      <c r="F311" s="2">
        <v>29775618</v>
      </c>
      <c r="G311" s="2">
        <v>2494047</v>
      </c>
      <c r="H311" s="2">
        <v>542875</v>
      </c>
      <c r="I311" s="2">
        <f>Tabella2[[#This Row],[Imposta netta       (a)]]+Tabella2[[#This Row],[Addizionale regionale dovuta (b)]]+Tabella2[[#This Row],[Addizionale comunale dovuta (c)]]</f>
        <v>32812540</v>
      </c>
    </row>
    <row r="312" spans="1:9" x14ac:dyDescent="0.25">
      <c r="A312" s="11">
        <v>99006</v>
      </c>
      <c r="B312" s="1" t="s">
        <v>18</v>
      </c>
      <c r="C312" s="3" t="s">
        <v>1</v>
      </c>
      <c r="D312" s="2">
        <v>1009</v>
      </c>
      <c r="E312" s="2">
        <v>16915353</v>
      </c>
      <c r="F312" s="2">
        <v>2927050</v>
      </c>
      <c r="G312" s="2">
        <v>247340</v>
      </c>
      <c r="H312" s="2">
        <v>124193</v>
      </c>
      <c r="I312" s="2">
        <f>Tabella2[[#This Row],[Imposta netta       (a)]]+Tabella2[[#This Row],[Addizionale regionale dovuta (b)]]+Tabella2[[#This Row],[Addizionale comunale dovuta (c)]]</f>
        <v>3298583</v>
      </c>
    </row>
    <row r="313" spans="1:9" x14ac:dyDescent="0.25">
      <c r="A313" s="11">
        <v>99008</v>
      </c>
      <c r="B313" s="1" t="s">
        <v>17</v>
      </c>
      <c r="C313" s="3" t="s">
        <v>1</v>
      </c>
      <c r="D313" s="2">
        <v>1640</v>
      </c>
      <c r="E313" s="2">
        <v>26297919</v>
      </c>
      <c r="F313" s="2">
        <v>4331637</v>
      </c>
      <c r="G313" s="2">
        <v>376782</v>
      </c>
      <c r="H313" s="2">
        <v>97860</v>
      </c>
      <c r="I313" s="2">
        <f>Tabella2[[#This Row],[Imposta netta       (a)]]+Tabella2[[#This Row],[Addizionale regionale dovuta (b)]]+Tabella2[[#This Row],[Addizionale comunale dovuta (c)]]</f>
        <v>4806279</v>
      </c>
    </row>
    <row r="314" spans="1:9" x14ac:dyDescent="0.25">
      <c r="A314" s="11">
        <v>99009</v>
      </c>
      <c r="B314" s="1" t="s">
        <v>16</v>
      </c>
      <c r="C314" s="3" t="s">
        <v>1</v>
      </c>
      <c r="D314" s="2">
        <v>690</v>
      </c>
      <c r="E314" s="2">
        <v>12698258</v>
      </c>
      <c r="F314" s="2">
        <v>2321199</v>
      </c>
      <c r="G314" s="2">
        <v>189304</v>
      </c>
      <c r="H314" s="2">
        <v>92143</v>
      </c>
      <c r="I314" s="2">
        <f>Tabella2[[#This Row],[Imposta netta       (a)]]+Tabella2[[#This Row],[Addizionale regionale dovuta (b)]]+Tabella2[[#This Row],[Addizionale comunale dovuta (c)]]</f>
        <v>2602646</v>
      </c>
    </row>
    <row r="315" spans="1:9" x14ac:dyDescent="0.25">
      <c r="A315" s="11">
        <v>99011</v>
      </c>
      <c r="B315" s="1" t="s">
        <v>15</v>
      </c>
      <c r="C315" s="3" t="s">
        <v>1</v>
      </c>
      <c r="D315" s="2">
        <v>5272</v>
      </c>
      <c r="E315" s="2">
        <v>89410711</v>
      </c>
      <c r="F315" s="2">
        <v>14916806</v>
      </c>
      <c r="G315" s="2">
        <v>1296208</v>
      </c>
      <c r="H315" s="2">
        <v>482126</v>
      </c>
      <c r="I315" s="2">
        <f>Tabella2[[#This Row],[Imposta netta       (a)]]+Tabella2[[#This Row],[Addizionale regionale dovuta (b)]]+Tabella2[[#This Row],[Addizionale comunale dovuta (c)]]</f>
        <v>16695140</v>
      </c>
    </row>
    <row r="316" spans="1:9" x14ac:dyDescent="0.25">
      <c r="A316" s="11">
        <v>99013</v>
      </c>
      <c r="B316" s="1" t="s">
        <v>13</v>
      </c>
      <c r="C316" s="3" t="s">
        <v>1</v>
      </c>
      <c r="D316" s="2">
        <v>27041</v>
      </c>
      <c r="E316" s="2">
        <v>468905348</v>
      </c>
      <c r="F316" s="2">
        <v>85635070</v>
      </c>
      <c r="G316" s="2">
        <v>6932911</v>
      </c>
      <c r="H316" s="2">
        <v>158315</v>
      </c>
      <c r="I316" s="2">
        <f>Tabella2[[#This Row],[Imposta netta       (a)]]+Tabella2[[#This Row],[Addizionale regionale dovuta (b)]]+Tabella2[[#This Row],[Addizionale comunale dovuta (c)]]</f>
        <v>92726296</v>
      </c>
    </row>
    <row r="317" spans="1:9" x14ac:dyDescent="0.25">
      <c r="A317" s="11">
        <v>99014</v>
      </c>
      <c r="B317" s="1" t="s">
        <v>12</v>
      </c>
      <c r="C317" s="3" t="s">
        <v>1</v>
      </c>
      <c r="D317" s="2">
        <v>114113</v>
      </c>
      <c r="E317" s="2">
        <v>2078336596</v>
      </c>
      <c r="F317" s="2">
        <v>386011905</v>
      </c>
      <c r="G317" s="2">
        <v>31168559</v>
      </c>
      <c r="H317" s="2">
        <v>10700783</v>
      </c>
      <c r="I317" s="2">
        <f>Tabella2[[#This Row],[Imposta netta       (a)]]+Tabella2[[#This Row],[Addizionale regionale dovuta (b)]]+Tabella2[[#This Row],[Addizionale comunale dovuta (c)]]</f>
        <v>427881247</v>
      </c>
    </row>
    <row r="318" spans="1:9" x14ac:dyDescent="0.25">
      <c r="A318" s="11">
        <v>99015</v>
      </c>
      <c r="B318" s="1" t="s">
        <v>11</v>
      </c>
      <c r="C318" s="3" t="s">
        <v>1</v>
      </c>
      <c r="D318" s="2">
        <v>2264</v>
      </c>
      <c r="E318" s="2">
        <v>36801168</v>
      </c>
      <c r="F318" s="2">
        <v>6249055</v>
      </c>
      <c r="G318" s="2">
        <v>533150</v>
      </c>
      <c r="H318" s="2">
        <v>259093</v>
      </c>
      <c r="I318" s="2">
        <f>Tabella2[[#This Row],[Imposta netta       (a)]]+Tabella2[[#This Row],[Addizionale regionale dovuta (b)]]+Tabella2[[#This Row],[Addizionale comunale dovuta (c)]]</f>
        <v>7041298</v>
      </c>
    </row>
    <row r="319" spans="1:9" x14ac:dyDescent="0.25">
      <c r="A319" s="11">
        <v>99016</v>
      </c>
      <c r="B319" s="1" t="s">
        <v>10</v>
      </c>
      <c r="C319" s="3" t="s">
        <v>1</v>
      </c>
      <c r="D319" s="2">
        <v>4136</v>
      </c>
      <c r="E319" s="2">
        <v>66647713</v>
      </c>
      <c r="F319" s="2">
        <v>10757933</v>
      </c>
      <c r="G319" s="2">
        <v>948484</v>
      </c>
      <c r="H319" s="2">
        <v>300227</v>
      </c>
      <c r="I319" s="2">
        <f>Tabella2[[#This Row],[Imposta netta       (a)]]+Tabella2[[#This Row],[Addizionale regionale dovuta (b)]]+Tabella2[[#This Row],[Addizionale comunale dovuta (c)]]</f>
        <v>12006644</v>
      </c>
    </row>
    <row r="320" spans="1:9" x14ac:dyDescent="0.25">
      <c r="A320" s="11">
        <v>99017</v>
      </c>
      <c r="B320" s="1" t="s">
        <v>9</v>
      </c>
      <c r="C320" s="3" t="s">
        <v>1</v>
      </c>
      <c r="D320" s="2">
        <v>7137</v>
      </c>
      <c r="E320" s="2">
        <v>125337237</v>
      </c>
      <c r="F320" s="2">
        <v>22739743</v>
      </c>
      <c r="G320" s="2">
        <v>1856886</v>
      </c>
      <c r="H320" s="2">
        <v>829381</v>
      </c>
      <c r="I320" s="2">
        <f>Tabella2[[#This Row],[Imposta netta       (a)]]+Tabella2[[#This Row],[Addizionale regionale dovuta (b)]]+Tabella2[[#This Row],[Addizionale comunale dovuta (c)]]</f>
        <v>25426010</v>
      </c>
    </row>
    <row r="321" spans="1:9" x14ac:dyDescent="0.25">
      <c r="A321" s="11">
        <v>99018</v>
      </c>
      <c r="B321" s="1" t="s">
        <v>6</v>
      </c>
      <c r="C321" s="3" t="s">
        <v>1</v>
      </c>
      <c r="D321" s="2">
        <v>16649</v>
      </c>
      <c r="E321" s="2">
        <v>300955066</v>
      </c>
      <c r="F321" s="2">
        <v>54424527</v>
      </c>
      <c r="G321" s="2">
        <v>4498026</v>
      </c>
      <c r="H321" s="2">
        <v>1512480</v>
      </c>
      <c r="I321" s="2">
        <f>Tabella2[[#This Row],[Imposta netta       (a)]]+Tabella2[[#This Row],[Addizionale regionale dovuta (b)]]+Tabella2[[#This Row],[Addizionale comunale dovuta (c)]]</f>
        <v>60435033</v>
      </c>
    </row>
    <row r="322" spans="1:9" x14ac:dyDescent="0.25">
      <c r="A322" s="11">
        <v>99020</v>
      </c>
      <c r="B322" s="1" t="s">
        <v>4</v>
      </c>
      <c r="C322" s="3" t="s">
        <v>1</v>
      </c>
      <c r="D322" s="2">
        <v>7458</v>
      </c>
      <c r="E322" s="2">
        <v>125905750</v>
      </c>
      <c r="F322" s="2">
        <v>20458863</v>
      </c>
      <c r="G322" s="2">
        <v>1800458</v>
      </c>
      <c r="H322" s="2">
        <v>622612</v>
      </c>
      <c r="I322" s="2">
        <f>Tabella2[[#This Row],[Imposta netta       (a)]]+Tabella2[[#This Row],[Addizionale regionale dovuta (b)]]+Tabella2[[#This Row],[Addizionale comunale dovuta (c)]]</f>
        <v>22881933</v>
      </c>
    </row>
    <row r="323" spans="1:9" x14ac:dyDescent="0.25">
      <c r="A323" s="11">
        <v>99021</v>
      </c>
      <c r="B323" s="1" t="s">
        <v>25</v>
      </c>
      <c r="C323" s="3" t="s">
        <v>1</v>
      </c>
      <c r="D323" s="2">
        <v>290</v>
      </c>
      <c r="E323" s="2">
        <v>3801007</v>
      </c>
      <c r="F323" s="2">
        <v>492081</v>
      </c>
      <c r="G323" s="2">
        <v>47941</v>
      </c>
      <c r="H323" s="2">
        <v>24912</v>
      </c>
      <c r="I323" s="2">
        <f>Tabella2[[#This Row],[Imposta netta       (a)]]+Tabella2[[#This Row],[Addizionale regionale dovuta (b)]]+Tabella2[[#This Row],[Addizionale comunale dovuta (c)]]</f>
        <v>564934</v>
      </c>
    </row>
    <row r="324" spans="1:9" x14ac:dyDescent="0.25">
      <c r="A324" s="11">
        <v>99022</v>
      </c>
      <c r="B324" s="1" t="s">
        <v>21</v>
      </c>
      <c r="C324" s="3" t="s">
        <v>1</v>
      </c>
      <c r="D324" s="2">
        <v>604</v>
      </c>
      <c r="E324" s="2">
        <v>9359809</v>
      </c>
      <c r="F324" s="2">
        <v>1465982</v>
      </c>
      <c r="G324" s="2">
        <v>132574</v>
      </c>
      <c r="H324" s="2">
        <v>66677</v>
      </c>
      <c r="I324" s="2">
        <f>Tabella2[[#This Row],[Imposta netta       (a)]]+Tabella2[[#This Row],[Addizionale regionale dovuta (b)]]+Tabella2[[#This Row],[Addizionale comunale dovuta (c)]]</f>
        <v>1665233</v>
      </c>
    </row>
    <row r="325" spans="1:9" x14ac:dyDescent="0.25">
      <c r="A325" s="11">
        <v>99023</v>
      </c>
      <c r="B325" s="1" t="s">
        <v>20</v>
      </c>
      <c r="C325" s="3" t="s">
        <v>1</v>
      </c>
      <c r="D325" s="2">
        <v>5308</v>
      </c>
      <c r="E325" s="2">
        <v>92669208</v>
      </c>
      <c r="F325" s="2">
        <v>15551341</v>
      </c>
      <c r="G325" s="2">
        <v>1340557</v>
      </c>
      <c r="H325" s="2">
        <v>588004</v>
      </c>
      <c r="I325" s="2">
        <f>Tabella2[[#This Row],[Imposta netta       (a)]]+Tabella2[[#This Row],[Addizionale regionale dovuta (b)]]+Tabella2[[#This Row],[Addizionale comunale dovuta (c)]]</f>
        <v>17479902</v>
      </c>
    </row>
    <row r="326" spans="1:9" x14ac:dyDescent="0.25">
      <c r="A326" s="11">
        <v>99024</v>
      </c>
      <c r="B326" s="1" t="s">
        <v>14</v>
      </c>
      <c r="C326" s="3" t="s">
        <v>1</v>
      </c>
      <c r="D326" s="2">
        <v>2087</v>
      </c>
      <c r="E326" s="2">
        <v>32234249</v>
      </c>
      <c r="F326" s="2">
        <v>4782348</v>
      </c>
      <c r="G326" s="2">
        <v>445814</v>
      </c>
      <c r="H326" s="2">
        <v>228998</v>
      </c>
      <c r="I326" s="2">
        <f>Tabella2[[#This Row],[Imposta netta       (a)]]+Tabella2[[#This Row],[Addizionale regionale dovuta (b)]]+Tabella2[[#This Row],[Addizionale comunale dovuta (c)]]</f>
        <v>5457160</v>
      </c>
    </row>
    <row r="327" spans="1:9" x14ac:dyDescent="0.25">
      <c r="A327" s="11">
        <v>99025</v>
      </c>
      <c r="B327" s="1" t="s">
        <v>8</v>
      </c>
      <c r="C327" s="3" t="s">
        <v>1</v>
      </c>
      <c r="D327" s="2">
        <v>2190</v>
      </c>
      <c r="E327" s="2">
        <v>32850458</v>
      </c>
      <c r="F327" s="2">
        <v>5187173</v>
      </c>
      <c r="G327" s="2">
        <v>455278</v>
      </c>
      <c r="H327" s="2">
        <v>227297</v>
      </c>
      <c r="I327" s="2">
        <f>Tabella2[[#This Row],[Imposta netta       (a)]]+Tabella2[[#This Row],[Addizionale regionale dovuta (b)]]+Tabella2[[#This Row],[Addizionale comunale dovuta (c)]]</f>
        <v>5869748</v>
      </c>
    </row>
    <row r="328" spans="1:9" x14ac:dyDescent="0.25">
      <c r="A328" s="11">
        <v>99026</v>
      </c>
      <c r="B328" s="1" t="s">
        <v>7</v>
      </c>
      <c r="C328" s="3" t="s">
        <v>1</v>
      </c>
      <c r="D328" s="2">
        <v>1628</v>
      </c>
      <c r="E328" s="2">
        <v>26604368</v>
      </c>
      <c r="F328" s="2">
        <v>4362917</v>
      </c>
      <c r="G328" s="2">
        <v>382433</v>
      </c>
      <c r="H328" s="2">
        <v>194666</v>
      </c>
      <c r="I328" s="2">
        <f>Tabella2[[#This Row],[Imposta netta       (a)]]+Tabella2[[#This Row],[Addizionale regionale dovuta (b)]]+Tabella2[[#This Row],[Addizionale comunale dovuta (c)]]</f>
        <v>4940016</v>
      </c>
    </row>
    <row r="329" spans="1:9" x14ac:dyDescent="0.25">
      <c r="A329" s="11">
        <v>99027</v>
      </c>
      <c r="B329" s="1" t="s">
        <v>5</v>
      </c>
      <c r="C329" s="3" t="s">
        <v>1</v>
      </c>
      <c r="D329" s="2">
        <v>794</v>
      </c>
      <c r="E329" s="2">
        <v>13205518</v>
      </c>
      <c r="F329" s="2">
        <v>2056475</v>
      </c>
      <c r="G329" s="2">
        <v>188486</v>
      </c>
      <c r="H329" s="2">
        <v>73156</v>
      </c>
      <c r="I329" s="2">
        <f>Tabella2[[#This Row],[Imposta netta       (a)]]+Tabella2[[#This Row],[Addizionale regionale dovuta (b)]]+Tabella2[[#This Row],[Addizionale comunale dovuta (c)]]</f>
        <v>2318117</v>
      </c>
    </row>
    <row r="330" spans="1:9" x14ac:dyDescent="0.25">
      <c r="A330" s="11">
        <v>99028</v>
      </c>
      <c r="B330" s="1" t="s">
        <v>3</v>
      </c>
      <c r="C330" s="3" t="s">
        <v>1</v>
      </c>
      <c r="D330" s="2">
        <v>3794</v>
      </c>
      <c r="E330" s="2">
        <v>64049457</v>
      </c>
      <c r="F330" s="2">
        <v>10623413</v>
      </c>
      <c r="G330" s="2">
        <v>923733</v>
      </c>
      <c r="H330" s="2">
        <v>151851</v>
      </c>
      <c r="I330" s="2">
        <f>Tabella2[[#This Row],[Imposta netta       (a)]]+Tabella2[[#This Row],[Addizionale regionale dovuta (b)]]+Tabella2[[#This Row],[Addizionale comunale dovuta (c)]]</f>
        <v>11698997</v>
      </c>
    </row>
    <row r="331" spans="1:9" x14ac:dyDescent="0.25">
      <c r="A331" s="11">
        <v>99029</v>
      </c>
      <c r="B331" s="1" t="s">
        <v>2</v>
      </c>
      <c r="C331" s="3" t="s">
        <v>1</v>
      </c>
      <c r="D331" s="2">
        <v>4771</v>
      </c>
      <c r="E331" s="2">
        <v>73947630</v>
      </c>
      <c r="F331" s="2">
        <v>11306917</v>
      </c>
      <c r="G331" s="2">
        <v>1038822</v>
      </c>
      <c r="H331" s="2">
        <v>64681</v>
      </c>
      <c r="I331" s="2">
        <f>Tabella2[[#This Row],[Imposta netta       (a)]]+Tabella2[[#This Row],[Addizionale regionale dovuta (b)]]+Tabella2[[#This Row],[Addizionale comunale dovuta (c)]]</f>
        <v>12410420</v>
      </c>
    </row>
    <row r="332" spans="1:9" x14ac:dyDescent="0.25">
      <c r="A332" s="11">
        <v>99030</v>
      </c>
      <c r="B332" s="1" t="s">
        <v>351</v>
      </c>
      <c r="C332" s="3" t="s">
        <v>1</v>
      </c>
      <c r="D332" s="2">
        <v>833</v>
      </c>
      <c r="E332" s="2">
        <v>12410757</v>
      </c>
      <c r="F332" s="2">
        <v>1909794</v>
      </c>
      <c r="G332" s="2">
        <v>151562</v>
      </c>
      <c r="H332" s="2">
        <v>84179</v>
      </c>
      <c r="I332" s="2">
        <f>Tabella2[[#This Row],[Imposta netta       (a)]]+Tabella2[[#This Row],[Addizionale regionale dovuta (b)]]+Tabella2[[#This Row],[Addizionale comunale dovuta (c)]]</f>
        <v>2145535</v>
      </c>
    </row>
    <row r="333" spans="1:9" x14ac:dyDescent="0.25">
      <c r="A333" s="11">
        <v>99031</v>
      </c>
      <c r="B333" s="1" t="s">
        <v>352</v>
      </c>
      <c r="C333" s="3" t="s">
        <v>1</v>
      </c>
      <c r="D333" s="2">
        <v>1047</v>
      </c>
      <c r="E333" s="2">
        <v>14443075</v>
      </c>
      <c r="F333" s="2">
        <v>2177404</v>
      </c>
      <c r="G333" s="2">
        <v>169856</v>
      </c>
      <c r="H333" s="2">
        <v>85899</v>
      </c>
      <c r="I333" s="2">
        <f>Tabella2[[#This Row],[Imposta netta       (a)]]+Tabella2[[#This Row],[Addizionale regionale dovuta (b)]]+Tabella2[[#This Row],[Addizionale comunale dovuta (c)]]</f>
        <v>2433159</v>
      </c>
    </row>
    <row r="334" spans="1:9" x14ac:dyDescent="0.25">
      <c r="A334" s="12" t="s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C85A-04AC-4B0B-A47D-EC4B3BB015B6}">
  <dimension ref="A1:G334"/>
  <sheetViews>
    <sheetView workbookViewId="0"/>
  </sheetViews>
  <sheetFormatPr defaultColWidth="9.140625" defaultRowHeight="15" x14ac:dyDescent="0.25"/>
  <cols>
    <col min="1" max="1" width="21.28515625" style="3" customWidth="1"/>
    <col min="2" max="2" width="27.5703125" style="1" customWidth="1"/>
    <col min="3" max="3" width="15.85546875" style="3" customWidth="1"/>
    <col min="4" max="4" width="21.42578125" style="2" customWidth="1"/>
    <col min="5" max="5" width="27.85546875" style="2" customWidth="1"/>
    <col min="6" max="6" width="25.42578125" style="2" customWidth="1"/>
    <col min="7" max="7" width="25.85546875" style="2" customWidth="1"/>
    <col min="8" max="16384" width="9.140625" style="1"/>
  </cols>
  <sheetData>
    <row r="1" spans="1:7" s="8" customFormat="1" x14ac:dyDescent="0.25">
      <c r="A1" s="8" t="s">
        <v>353</v>
      </c>
      <c r="G1" s="9"/>
    </row>
    <row r="3" spans="1:7" s="5" customFormat="1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345</v>
      </c>
      <c r="F3" s="6" t="s">
        <v>344</v>
      </c>
      <c r="G3" s="6" t="s">
        <v>343</v>
      </c>
    </row>
    <row r="4" spans="1:7" x14ac:dyDescent="0.25">
      <c r="A4" s="11">
        <f>Tabella2[[#This Row],[Codice Istat Comune]]</f>
        <v>33001</v>
      </c>
      <c r="B4" s="1" t="str">
        <f>Tabella2[[#This Row],[Denominazione Comune]]</f>
        <v>AGAZZANO</v>
      </c>
      <c r="C4" s="3" t="str">
        <f>Tabella2[[#This Row],[Sigla Provincia]]</f>
        <v>PC</v>
      </c>
      <c r="D4" s="2">
        <f>Tabella2[[#This Row],[Numero contribuenti]]</f>
        <v>1569</v>
      </c>
      <c r="E4" s="2">
        <f>Tabella2[[#This Row],[Reddito imponibile]]/Tabella2[[#This Row],[Numero contribuenti]]</f>
        <v>20847.994901210961</v>
      </c>
      <c r="F4" s="2">
        <f>Tabella2[[#This Row],[Imposta netta       (a)]]/Tabella2[[#This Row],[Numero contribuenti]]</f>
        <v>4235.9885277246658</v>
      </c>
      <c r="G4" s="2">
        <f>Tabella2[[#This Row],[Carico fiscale      (a)+(b)+(c)]]/Tabella2[[#This Row],[Numero contribuenti]]</f>
        <v>4679.2855321861061</v>
      </c>
    </row>
    <row r="5" spans="1:7" x14ac:dyDescent="0.25">
      <c r="A5" s="11">
        <f>Tabella2[[#This Row],[Codice Istat Comune]]</f>
        <v>33002</v>
      </c>
      <c r="B5" s="1" t="str">
        <f>Tabella2[[#This Row],[Denominazione Comune]]</f>
        <v>ALSENO</v>
      </c>
      <c r="C5" s="3" t="str">
        <f>Tabella2[[#This Row],[Sigla Provincia]]</f>
        <v>PC</v>
      </c>
      <c r="D5" s="2">
        <f>Tabella2[[#This Row],[Numero contribuenti]]</f>
        <v>3651</v>
      </c>
      <c r="E5" s="2">
        <f>Tabella2[[#This Row],[Reddito imponibile]]/Tabella2[[#This Row],[Numero contribuenti]]</f>
        <v>20667.213366201042</v>
      </c>
      <c r="F5" s="2">
        <f>Tabella2[[#This Row],[Imposta netta       (a)]]/Tabella2[[#This Row],[Numero contribuenti]]</f>
        <v>4077.3599013968774</v>
      </c>
      <c r="G5" s="2">
        <f>Tabella2[[#This Row],[Carico fiscale      (a)+(b)+(c)]]/Tabella2[[#This Row],[Numero contribuenti]]</f>
        <v>4541.253081347576</v>
      </c>
    </row>
    <row r="6" spans="1:7" x14ac:dyDescent="0.25">
      <c r="A6" s="11">
        <f>Tabella2[[#This Row],[Codice Istat Comune]]</f>
        <v>33003</v>
      </c>
      <c r="B6" s="1" t="str">
        <f>Tabella2[[#This Row],[Denominazione Comune]]</f>
        <v>BESENZONE</v>
      </c>
      <c r="C6" s="3" t="str">
        <f>Tabella2[[#This Row],[Sigla Provincia]]</f>
        <v>PC</v>
      </c>
      <c r="D6" s="2">
        <f>Tabella2[[#This Row],[Numero contribuenti]]</f>
        <v>728</v>
      </c>
      <c r="E6" s="2">
        <f>Tabella2[[#This Row],[Reddito imponibile]]/Tabella2[[#This Row],[Numero contribuenti]]</f>
        <v>18874.645604395606</v>
      </c>
      <c r="F6" s="2">
        <f>Tabella2[[#This Row],[Imposta netta       (a)]]/Tabella2[[#This Row],[Numero contribuenti]]</f>
        <v>3502.6263736263736</v>
      </c>
      <c r="G6" s="2">
        <f>Tabella2[[#This Row],[Carico fiscale      (a)+(b)+(c)]]/Tabella2[[#This Row],[Numero contribuenti]]</f>
        <v>3915.8214285714284</v>
      </c>
    </row>
    <row r="7" spans="1:7" x14ac:dyDescent="0.25">
      <c r="A7" s="11">
        <f>Tabella2[[#This Row],[Codice Istat Comune]]</f>
        <v>33004</v>
      </c>
      <c r="B7" s="1" t="str">
        <f>Tabella2[[#This Row],[Denominazione Comune]]</f>
        <v>BETTOLA</v>
      </c>
      <c r="C7" s="3" t="str">
        <f>Tabella2[[#This Row],[Sigla Provincia]]</f>
        <v>PC</v>
      </c>
      <c r="D7" s="2">
        <f>Tabella2[[#This Row],[Numero contribuenti]]</f>
        <v>2188</v>
      </c>
      <c r="E7" s="2">
        <f>Tabella2[[#This Row],[Reddito imponibile]]/Tabella2[[#This Row],[Numero contribuenti]]</f>
        <v>17221.525594149909</v>
      </c>
      <c r="F7" s="2">
        <f>Tabella2[[#This Row],[Imposta netta       (a)]]/Tabella2[[#This Row],[Numero contribuenti]]</f>
        <v>3218.7326325411336</v>
      </c>
      <c r="G7" s="2">
        <f>Tabella2[[#This Row],[Carico fiscale      (a)+(b)+(c)]]/Tabella2[[#This Row],[Numero contribuenti]]</f>
        <v>3571.2394881170017</v>
      </c>
    </row>
    <row r="8" spans="1:7" x14ac:dyDescent="0.25">
      <c r="A8" s="11">
        <f>Tabella2[[#This Row],[Codice Istat Comune]]</f>
        <v>33005</v>
      </c>
      <c r="B8" s="1" t="str">
        <f>Tabella2[[#This Row],[Denominazione Comune]]</f>
        <v>BOBBIO</v>
      </c>
      <c r="C8" s="3" t="str">
        <f>Tabella2[[#This Row],[Sigla Provincia]]</f>
        <v>PC</v>
      </c>
      <c r="D8" s="2">
        <f>Tabella2[[#This Row],[Numero contribuenti]]</f>
        <v>2901</v>
      </c>
      <c r="E8" s="2">
        <f>Tabella2[[#This Row],[Reddito imponibile]]/Tabella2[[#This Row],[Numero contribuenti]]</f>
        <v>18869.921751120302</v>
      </c>
      <c r="F8" s="2">
        <f>Tabella2[[#This Row],[Imposta netta       (a)]]/Tabella2[[#This Row],[Numero contribuenti]]</f>
        <v>3664.6073767666321</v>
      </c>
      <c r="G8" s="2">
        <f>Tabella2[[#This Row],[Carico fiscale      (a)+(b)+(c)]]/Tabella2[[#This Row],[Numero contribuenti]]</f>
        <v>4092.9420889348498</v>
      </c>
    </row>
    <row r="9" spans="1:7" x14ac:dyDescent="0.25">
      <c r="A9" s="11">
        <f>Tabella2[[#This Row],[Codice Istat Comune]]</f>
        <v>33006</v>
      </c>
      <c r="B9" s="1" t="str">
        <f>Tabella2[[#This Row],[Denominazione Comune]]</f>
        <v>BORGONOVO VAL TIDONE</v>
      </c>
      <c r="C9" s="3" t="str">
        <f>Tabella2[[#This Row],[Sigla Provincia]]</f>
        <v>PC</v>
      </c>
      <c r="D9" s="2">
        <f>Tabella2[[#This Row],[Numero contribuenti]]</f>
        <v>6072</v>
      </c>
      <c r="E9" s="2">
        <f>Tabella2[[#This Row],[Reddito imponibile]]/Tabella2[[#This Row],[Numero contribuenti]]</f>
        <v>19556.567193675888</v>
      </c>
      <c r="F9" s="2">
        <f>Tabella2[[#This Row],[Imposta netta       (a)]]/Tabella2[[#This Row],[Numero contribuenti]]</f>
        <v>3643.909420289855</v>
      </c>
      <c r="G9" s="2">
        <f>Tabella2[[#This Row],[Carico fiscale      (a)+(b)+(c)]]/Tabella2[[#This Row],[Numero contribuenti]]</f>
        <v>4084.8099472990775</v>
      </c>
    </row>
    <row r="10" spans="1:7" x14ac:dyDescent="0.25">
      <c r="A10" s="11">
        <f>Tabella2[[#This Row],[Codice Istat Comune]]</f>
        <v>33007</v>
      </c>
      <c r="B10" s="1" t="str">
        <f>Tabella2[[#This Row],[Denominazione Comune]]</f>
        <v>CADEO</v>
      </c>
      <c r="C10" s="3" t="str">
        <f>Tabella2[[#This Row],[Sigla Provincia]]</f>
        <v>PC</v>
      </c>
      <c r="D10" s="2">
        <f>Tabella2[[#This Row],[Numero contribuenti]]</f>
        <v>4461</v>
      </c>
      <c r="E10" s="2">
        <f>Tabella2[[#This Row],[Reddito imponibile]]/Tabella2[[#This Row],[Numero contribuenti]]</f>
        <v>21061.901367406412</v>
      </c>
      <c r="F10" s="2">
        <f>Tabella2[[#This Row],[Imposta netta       (a)]]/Tabella2[[#This Row],[Numero contribuenti]]</f>
        <v>4208.9024882313379</v>
      </c>
      <c r="G10" s="2">
        <f>Tabella2[[#This Row],[Carico fiscale      (a)+(b)+(c)]]/Tabella2[[#This Row],[Numero contribuenti]]</f>
        <v>4692.1652095942618</v>
      </c>
    </row>
    <row r="11" spans="1:7" x14ac:dyDescent="0.25">
      <c r="A11" s="11">
        <f>Tabella2[[#This Row],[Codice Istat Comune]]</f>
        <v>33008</v>
      </c>
      <c r="B11" s="1" t="str">
        <f>Tabella2[[#This Row],[Denominazione Comune]]</f>
        <v>CALENDASCO</v>
      </c>
      <c r="C11" s="3" t="str">
        <f>Tabella2[[#This Row],[Sigla Provincia]]</f>
        <v>PC</v>
      </c>
      <c r="D11" s="2">
        <f>Tabella2[[#This Row],[Numero contribuenti]]</f>
        <v>1859</v>
      </c>
      <c r="E11" s="2">
        <f>Tabella2[[#This Row],[Reddito imponibile]]/Tabella2[[#This Row],[Numero contribuenti]]</f>
        <v>21020.210328133406</v>
      </c>
      <c r="F11" s="2">
        <f>Tabella2[[#This Row],[Imposta netta       (a)]]/Tabella2[[#This Row],[Numero contribuenti]]</f>
        <v>4172.4373318988701</v>
      </c>
      <c r="G11" s="2">
        <f>Tabella2[[#This Row],[Carico fiscale      (a)+(b)+(c)]]/Tabella2[[#This Row],[Numero contribuenti]]</f>
        <v>4655.4932759548146</v>
      </c>
    </row>
    <row r="12" spans="1:7" x14ac:dyDescent="0.25">
      <c r="A12" s="11">
        <f>Tabella2[[#This Row],[Codice Istat Comune]]</f>
        <v>33010</v>
      </c>
      <c r="B12" s="1" t="str">
        <f>Tabella2[[#This Row],[Denominazione Comune]]</f>
        <v>CAORSO</v>
      </c>
      <c r="C12" s="3" t="str">
        <f>Tabella2[[#This Row],[Sigla Provincia]]</f>
        <v>PC</v>
      </c>
      <c r="D12" s="2">
        <f>Tabella2[[#This Row],[Numero contribuenti]]</f>
        <v>3548</v>
      </c>
      <c r="E12" s="2">
        <f>Tabella2[[#This Row],[Reddito imponibile]]/Tabella2[[#This Row],[Numero contribuenti]]</f>
        <v>20157.327790304396</v>
      </c>
      <c r="F12" s="2">
        <f>Tabella2[[#This Row],[Imposta netta       (a)]]/Tabella2[[#This Row],[Numero contribuenti]]</f>
        <v>3782.5149379932354</v>
      </c>
      <c r="G12" s="2">
        <f>Tabella2[[#This Row],[Carico fiscale      (a)+(b)+(c)]]/Tabella2[[#This Row],[Numero contribuenti]]</f>
        <v>4095.0341037204057</v>
      </c>
    </row>
    <row r="13" spans="1:7" x14ac:dyDescent="0.25">
      <c r="A13" s="11">
        <f>Tabella2[[#This Row],[Codice Istat Comune]]</f>
        <v>33011</v>
      </c>
      <c r="B13" s="1" t="str">
        <f>Tabella2[[#This Row],[Denominazione Comune]]</f>
        <v>CARPANETO PIACENTINO</v>
      </c>
      <c r="C13" s="3" t="str">
        <f>Tabella2[[#This Row],[Sigla Provincia]]</f>
        <v>PC</v>
      </c>
      <c r="D13" s="2">
        <f>Tabella2[[#This Row],[Numero contribuenti]]</f>
        <v>5860</v>
      </c>
      <c r="E13" s="2">
        <f>Tabella2[[#This Row],[Reddito imponibile]]/Tabella2[[#This Row],[Numero contribuenti]]</f>
        <v>20246.127986348121</v>
      </c>
      <c r="F13" s="2">
        <f>Tabella2[[#This Row],[Imposta netta       (a)]]/Tabella2[[#This Row],[Numero contribuenti]]</f>
        <v>3933.8672354948803</v>
      </c>
      <c r="G13" s="2">
        <f>Tabella2[[#This Row],[Carico fiscale      (a)+(b)+(c)]]/Tabella2[[#This Row],[Numero contribuenti]]</f>
        <v>4383.8107508532421</v>
      </c>
    </row>
    <row r="14" spans="1:7" x14ac:dyDescent="0.25">
      <c r="A14" s="11">
        <f>Tabella2[[#This Row],[Codice Istat Comune]]</f>
        <v>33012</v>
      </c>
      <c r="B14" s="1" t="str">
        <f>Tabella2[[#This Row],[Denominazione Comune]]</f>
        <v>CASTELL'ARQUATO</v>
      </c>
      <c r="C14" s="3" t="str">
        <f>Tabella2[[#This Row],[Sigla Provincia]]</f>
        <v>PC</v>
      </c>
      <c r="D14" s="2">
        <f>Tabella2[[#This Row],[Numero contribuenti]]</f>
        <v>3678</v>
      </c>
      <c r="E14" s="2">
        <f>Tabella2[[#This Row],[Reddito imponibile]]/Tabella2[[#This Row],[Numero contribuenti]]</f>
        <v>21286.274333877107</v>
      </c>
      <c r="F14" s="2">
        <f>Tabella2[[#This Row],[Imposta netta       (a)]]/Tabella2[[#This Row],[Numero contribuenti]]</f>
        <v>4424.4002175095156</v>
      </c>
      <c r="G14" s="2">
        <f>Tabella2[[#This Row],[Carico fiscale      (a)+(b)+(c)]]/Tabella2[[#This Row],[Numero contribuenti]]</f>
        <v>4920.0426862425229</v>
      </c>
    </row>
    <row r="15" spans="1:7" x14ac:dyDescent="0.25">
      <c r="A15" s="11">
        <f>Tabella2[[#This Row],[Codice Istat Comune]]</f>
        <v>33013</v>
      </c>
      <c r="B15" s="1" t="str">
        <f>Tabella2[[#This Row],[Denominazione Comune]]</f>
        <v>CASTEL SAN GIOVANNI</v>
      </c>
      <c r="C15" s="3" t="str">
        <f>Tabella2[[#This Row],[Sigla Provincia]]</f>
        <v>PC</v>
      </c>
      <c r="D15" s="2">
        <f>Tabella2[[#This Row],[Numero contribuenti]]</f>
        <v>10441</v>
      </c>
      <c r="E15" s="2">
        <f>Tabella2[[#This Row],[Reddito imponibile]]/Tabella2[[#This Row],[Numero contribuenti]]</f>
        <v>20570.374676755098</v>
      </c>
      <c r="F15" s="2">
        <f>Tabella2[[#This Row],[Imposta netta       (a)]]/Tabella2[[#This Row],[Numero contribuenti]]</f>
        <v>3962.1089933914377</v>
      </c>
      <c r="G15" s="2">
        <f>Tabella2[[#This Row],[Carico fiscale      (a)+(b)+(c)]]/Tabella2[[#This Row],[Numero contribuenti]]</f>
        <v>4405.3233406761801</v>
      </c>
    </row>
    <row r="16" spans="1:7" x14ac:dyDescent="0.25">
      <c r="A16" s="11">
        <f>Tabella2[[#This Row],[Codice Istat Comune]]</f>
        <v>33014</v>
      </c>
      <c r="B16" s="1" t="str">
        <f>Tabella2[[#This Row],[Denominazione Comune]]</f>
        <v>CASTELVETRO PIACENTINO</v>
      </c>
      <c r="C16" s="3" t="str">
        <f>Tabella2[[#This Row],[Sigla Provincia]]</f>
        <v>PC</v>
      </c>
      <c r="D16" s="2">
        <f>Tabella2[[#This Row],[Numero contribuenti]]</f>
        <v>4081</v>
      </c>
      <c r="E16" s="2">
        <f>Tabella2[[#This Row],[Reddito imponibile]]/Tabella2[[#This Row],[Numero contribuenti]]</f>
        <v>20791.207302131832</v>
      </c>
      <c r="F16" s="2">
        <f>Tabella2[[#This Row],[Imposta netta       (a)]]/Tabella2[[#This Row],[Numero contribuenti]]</f>
        <v>4067.2303357020337</v>
      </c>
      <c r="G16" s="2">
        <f>Tabella2[[#This Row],[Carico fiscale      (a)+(b)+(c)]]/Tabella2[[#This Row],[Numero contribuenti]]</f>
        <v>4508.4957118353341</v>
      </c>
    </row>
    <row r="17" spans="1:7" x14ac:dyDescent="0.25">
      <c r="A17" s="11">
        <f>Tabella2[[#This Row],[Codice Istat Comune]]</f>
        <v>33015</v>
      </c>
      <c r="B17" s="1" t="str">
        <f>Tabella2[[#This Row],[Denominazione Comune]]</f>
        <v>CERIGNALE</v>
      </c>
      <c r="C17" s="3" t="str">
        <f>Tabella2[[#This Row],[Sigla Provincia]]</f>
        <v>PC</v>
      </c>
      <c r="D17" s="2">
        <f>Tabella2[[#This Row],[Numero contribuenti]]</f>
        <v>103</v>
      </c>
      <c r="E17" s="2">
        <f>Tabella2[[#This Row],[Reddito imponibile]]/Tabella2[[#This Row],[Numero contribuenti]]</f>
        <v>17586.233009708736</v>
      </c>
      <c r="F17" s="2">
        <f>Tabella2[[#This Row],[Imposta netta       (a)]]/Tabella2[[#This Row],[Numero contribuenti]]</f>
        <v>3225.7281553398057</v>
      </c>
      <c r="G17" s="2">
        <f>Tabella2[[#This Row],[Carico fiscale      (a)+(b)+(c)]]/Tabella2[[#This Row],[Numero contribuenti]]</f>
        <v>3598.6601941747572</v>
      </c>
    </row>
    <row r="18" spans="1:7" x14ac:dyDescent="0.25">
      <c r="A18" s="11">
        <f>Tabella2[[#This Row],[Codice Istat Comune]]</f>
        <v>33016</v>
      </c>
      <c r="B18" s="1" t="str">
        <f>Tabella2[[#This Row],[Denominazione Comune]]</f>
        <v>COLI</v>
      </c>
      <c r="C18" s="3" t="str">
        <f>Tabella2[[#This Row],[Sigla Provincia]]</f>
        <v>PC</v>
      </c>
      <c r="D18" s="2">
        <f>Tabella2[[#This Row],[Numero contribuenti]]</f>
        <v>705</v>
      </c>
      <c r="E18" s="2">
        <f>Tabella2[[#This Row],[Reddito imponibile]]/Tabella2[[#This Row],[Numero contribuenti]]</f>
        <v>17508.974468085107</v>
      </c>
      <c r="F18" s="2">
        <f>Tabella2[[#This Row],[Imposta netta       (a)]]/Tabella2[[#This Row],[Numero contribuenti]]</f>
        <v>3266.1120567375888</v>
      </c>
      <c r="G18" s="2">
        <f>Tabella2[[#This Row],[Carico fiscale      (a)+(b)+(c)]]/Tabella2[[#This Row],[Numero contribuenti]]</f>
        <v>3639.3645390070924</v>
      </c>
    </row>
    <row r="19" spans="1:7" x14ac:dyDescent="0.25">
      <c r="A19" s="11">
        <f>Tabella2[[#This Row],[Codice Istat Comune]]</f>
        <v>33017</v>
      </c>
      <c r="B19" s="1" t="str">
        <f>Tabella2[[#This Row],[Denominazione Comune]]</f>
        <v>CORTE BRUGNATELLA</v>
      </c>
      <c r="C19" s="3" t="str">
        <f>Tabella2[[#This Row],[Sigla Provincia]]</f>
        <v>PC</v>
      </c>
      <c r="D19" s="2">
        <f>Tabella2[[#This Row],[Numero contribuenti]]</f>
        <v>483</v>
      </c>
      <c r="E19" s="2">
        <f>Tabella2[[#This Row],[Reddito imponibile]]/Tabella2[[#This Row],[Numero contribuenti]]</f>
        <v>15378.635610766045</v>
      </c>
      <c r="F19" s="2">
        <f>Tabella2[[#This Row],[Imposta netta       (a)]]/Tabella2[[#This Row],[Numero contribuenti]]</f>
        <v>2584.2277432712217</v>
      </c>
      <c r="G19" s="2">
        <f>Tabella2[[#This Row],[Carico fiscale      (a)+(b)+(c)]]/Tabella2[[#This Row],[Numero contribuenti]]</f>
        <v>2919.0910973084888</v>
      </c>
    </row>
    <row r="20" spans="1:7" x14ac:dyDescent="0.25">
      <c r="A20" s="11">
        <f>Tabella2[[#This Row],[Codice Istat Comune]]</f>
        <v>33018</v>
      </c>
      <c r="B20" s="1" t="str">
        <f>Tabella2[[#This Row],[Denominazione Comune]]</f>
        <v>CORTEMAGGIORE</v>
      </c>
      <c r="C20" s="3" t="str">
        <f>Tabella2[[#This Row],[Sigla Provincia]]</f>
        <v>PC</v>
      </c>
      <c r="D20" s="2">
        <f>Tabella2[[#This Row],[Numero contribuenti]]</f>
        <v>3429</v>
      </c>
      <c r="E20" s="2">
        <f>Tabella2[[#This Row],[Reddito imponibile]]/Tabella2[[#This Row],[Numero contribuenti]]</f>
        <v>20007.603674540682</v>
      </c>
      <c r="F20" s="2">
        <f>Tabella2[[#This Row],[Imposta netta       (a)]]/Tabella2[[#This Row],[Numero contribuenti]]</f>
        <v>3856.2543015456399</v>
      </c>
      <c r="G20" s="2">
        <f>Tabella2[[#This Row],[Carico fiscale      (a)+(b)+(c)]]/Tabella2[[#This Row],[Numero contribuenti]]</f>
        <v>4294.7212015164769</v>
      </c>
    </row>
    <row r="21" spans="1:7" x14ac:dyDescent="0.25">
      <c r="A21" s="11">
        <f>Tabella2[[#This Row],[Codice Istat Comune]]</f>
        <v>33019</v>
      </c>
      <c r="B21" s="1" t="str">
        <f>Tabella2[[#This Row],[Denominazione Comune]]</f>
        <v>FARINI</v>
      </c>
      <c r="C21" s="3" t="str">
        <f>Tabella2[[#This Row],[Sigla Provincia]]</f>
        <v>PC</v>
      </c>
      <c r="D21" s="2">
        <f>Tabella2[[#This Row],[Numero contribuenti]]</f>
        <v>1074</v>
      </c>
      <c r="E21" s="2">
        <f>Tabella2[[#This Row],[Reddito imponibile]]/Tabella2[[#This Row],[Numero contribuenti]]</f>
        <v>14035.637802607076</v>
      </c>
      <c r="F21" s="2">
        <f>Tabella2[[#This Row],[Imposta netta       (a)]]/Tabella2[[#This Row],[Numero contribuenti]]</f>
        <v>2420.1759776536314</v>
      </c>
      <c r="G21" s="2">
        <f>Tabella2[[#This Row],[Carico fiscale      (a)+(b)+(c)]]/Tabella2[[#This Row],[Numero contribuenti]]</f>
        <v>2714.1443202979517</v>
      </c>
    </row>
    <row r="22" spans="1:7" x14ac:dyDescent="0.25">
      <c r="A22" s="11">
        <f>Tabella2[[#This Row],[Codice Istat Comune]]</f>
        <v>33020</v>
      </c>
      <c r="B22" s="1" t="str">
        <f>Tabella2[[#This Row],[Denominazione Comune]]</f>
        <v>FERRIERE</v>
      </c>
      <c r="C22" s="3" t="str">
        <f>Tabella2[[#This Row],[Sigla Provincia]]</f>
        <v>PC</v>
      </c>
      <c r="D22" s="2">
        <f>Tabella2[[#This Row],[Numero contribuenti]]</f>
        <v>1079</v>
      </c>
      <c r="E22" s="2">
        <f>Tabella2[[#This Row],[Reddito imponibile]]/Tabella2[[#This Row],[Numero contribuenti]]</f>
        <v>16292.836886005562</v>
      </c>
      <c r="F22" s="2">
        <f>Tabella2[[#This Row],[Imposta netta       (a)]]/Tabella2[[#This Row],[Numero contribuenti]]</f>
        <v>3039.6784059314182</v>
      </c>
      <c r="G22" s="2">
        <f>Tabella2[[#This Row],[Carico fiscale      (a)+(b)+(c)]]/Tabella2[[#This Row],[Numero contribuenti]]</f>
        <v>3347.2437442075998</v>
      </c>
    </row>
    <row r="23" spans="1:7" x14ac:dyDescent="0.25">
      <c r="A23" s="11">
        <f>Tabella2[[#This Row],[Codice Istat Comune]]</f>
        <v>33021</v>
      </c>
      <c r="B23" s="1" t="str">
        <f>Tabella2[[#This Row],[Denominazione Comune]]</f>
        <v>FIORENZUOLA D'ARDA</v>
      </c>
      <c r="C23" s="3" t="str">
        <f>Tabella2[[#This Row],[Sigla Provincia]]</f>
        <v>PC</v>
      </c>
      <c r="D23" s="2">
        <f>Tabella2[[#This Row],[Numero contribuenti]]</f>
        <v>11195</v>
      </c>
      <c r="E23" s="2">
        <f>Tabella2[[#This Row],[Reddito imponibile]]/Tabella2[[#This Row],[Numero contribuenti]]</f>
        <v>21361.349352389461</v>
      </c>
      <c r="F23" s="2">
        <f>Tabella2[[#This Row],[Imposta netta       (a)]]/Tabella2[[#This Row],[Numero contribuenti]]</f>
        <v>4203.4114336757484</v>
      </c>
      <c r="G23" s="2">
        <f>Tabella2[[#This Row],[Carico fiscale      (a)+(b)+(c)]]/Tabella2[[#This Row],[Numero contribuenti]]</f>
        <v>4656.8894149173739</v>
      </c>
    </row>
    <row r="24" spans="1:7" x14ac:dyDescent="0.25">
      <c r="A24" s="11">
        <f>Tabella2[[#This Row],[Codice Istat Comune]]</f>
        <v>33022</v>
      </c>
      <c r="B24" s="1" t="str">
        <f>Tabella2[[#This Row],[Denominazione Comune]]</f>
        <v>GAZZOLA</v>
      </c>
      <c r="C24" s="3" t="str">
        <f>Tabella2[[#This Row],[Sigla Provincia]]</f>
        <v>PC</v>
      </c>
      <c r="D24" s="2">
        <f>Tabella2[[#This Row],[Numero contribuenti]]</f>
        <v>1688</v>
      </c>
      <c r="E24" s="2">
        <f>Tabella2[[#This Row],[Reddito imponibile]]/Tabella2[[#This Row],[Numero contribuenti]]</f>
        <v>25690.087085308056</v>
      </c>
      <c r="F24" s="2">
        <f>Tabella2[[#This Row],[Imposta netta       (a)]]/Tabella2[[#This Row],[Numero contribuenti]]</f>
        <v>6077.6475118483413</v>
      </c>
      <c r="G24" s="2">
        <f>Tabella2[[#This Row],[Carico fiscale      (a)+(b)+(c)]]/Tabella2[[#This Row],[Numero contribuenti]]</f>
        <v>6652.2985781990519</v>
      </c>
    </row>
    <row r="25" spans="1:7" x14ac:dyDescent="0.25">
      <c r="A25" s="11">
        <f>Tabella2[[#This Row],[Codice Istat Comune]]</f>
        <v>33023</v>
      </c>
      <c r="B25" s="1" t="str">
        <f>Tabella2[[#This Row],[Denominazione Comune]]</f>
        <v>GOSSOLENGO</v>
      </c>
      <c r="C25" s="3" t="str">
        <f>Tabella2[[#This Row],[Sigla Provincia]]</f>
        <v>PC</v>
      </c>
      <c r="D25" s="2">
        <f>Tabella2[[#This Row],[Numero contribuenti]]</f>
        <v>4367</v>
      </c>
      <c r="E25" s="2">
        <f>Tabella2[[#This Row],[Reddito imponibile]]/Tabella2[[#This Row],[Numero contribuenti]]</f>
        <v>23511.087016258301</v>
      </c>
      <c r="F25" s="2">
        <f>Tabella2[[#This Row],[Imposta netta       (a)]]/Tabella2[[#This Row],[Numero contribuenti]]</f>
        <v>4951.6404854591256</v>
      </c>
      <c r="G25" s="2">
        <f>Tabella2[[#This Row],[Carico fiscale      (a)+(b)+(c)]]/Tabella2[[#This Row],[Numero contribuenti]]</f>
        <v>5481.5907945958324</v>
      </c>
    </row>
    <row r="26" spans="1:7" x14ac:dyDescent="0.25">
      <c r="A26" s="11">
        <f>Tabella2[[#This Row],[Codice Istat Comune]]</f>
        <v>33024</v>
      </c>
      <c r="B26" s="1" t="str">
        <f>Tabella2[[#This Row],[Denominazione Comune]]</f>
        <v>GRAGNANO TREBBIENSE</v>
      </c>
      <c r="C26" s="3" t="str">
        <f>Tabella2[[#This Row],[Sigla Provincia]]</f>
        <v>PC</v>
      </c>
      <c r="D26" s="2">
        <f>Tabella2[[#This Row],[Numero contribuenti]]</f>
        <v>3357</v>
      </c>
      <c r="E26" s="2">
        <f>Tabella2[[#This Row],[Reddito imponibile]]/Tabella2[[#This Row],[Numero contribuenti]]</f>
        <v>21208.573726541556</v>
      </c>
      <c r="F26" s="2">
        <f>Tabella2[[#This Row],[Imposta netta       (a)]]/Tabella2[[#This Row],[Numero contribuenti]]</f>
        <v>4131.5495978552281</v>
      </c>
      <c r="G26" s="2">
        <f>Tabella2[[#This Row],[Carico fiscale      (a)+(b)+(c)]]/Tabella2[[#This Row],[Numero contribuenti]]</f>
        <v>4579.9419124218048</v>
      </c>
    </row>
    <row r="27" spans="1:7" x14ac:dyDescent="0.25">
      <c r="A27" s="11">
        <f>Tabella2[[#This Row],[Codice Istat Comune]]</f>
        <v>33025</v>
      </c>
      <c r="B27" s="1" t="str">
        <f>Tabella2[[#This Row],[Denominazione Comune]]</f>
        <v>GROPPARELLO</v>
      </c>
      <c r="C27" s="3" t="str">
        <f>Tabella2[[#This Row],[Sigla Provincia]]</f>
        <v>PC</v>
      </c>
      <c r="D27" s="2">
        <f>Tabella2[[#This Row],[Numero contribuenti]]</f>
        <v>1749</v>
      </c>
      <c r="E27" s="2">
        <f>Tabella2[[#This Row],[Reddito imponibile]]/Tabella2[[#This Row],[Numero contribuenti]]</f>
        <v>17360.613493424815</v>
      </c>
      <c r="F27" s="2">
        <f>Tabella2[[#This Row],[Imposta netta       (a)]]/Tabella2[[#This Row],[Numero contribuenti]]</f>
        <v>3087.0594625500285</v>
      </c>
      <c r="G27" s="2">
        <f>Tabella2[[#This Row],[Carico fiscale      (a)+(b)+(c)]]/Tabella2[[#This Row],[Numero contribuenti]]</f>
        <v>3422.9719839908521</v>
      </c>
    </row>
    <row r="28" spans="1:7" x14ac:dyDescent="0.25">
      <c r="A28" s="11">
        <f>Tabella2[[#This Row],[Codice Istat Comune]]</f>
        <v>33026</v>
      </c>
      <c r="B28" s="1" t="str">
        <f>Tabella2[[#This Row],[Denominazione Comune]]</f>
        <v>LUGAGNANO VAL D'ARDA</v>
      </c>
      <c r="C28" s="3" t="str">
        <f>Tabella2[[#This Row],[Sigla Provincia]]</f>
        <v>PC</v>
      </c>
      <c r="D28" s="2">
        <f>Tabella2[[#This Row],[Numero contribuenti]]</f>
        <v>3088</v>
      </c>
      <c r="E28" s="2">
        <f>Tabella2[[#This Row],[Reddito imponibile]]/Tabella2[[#This Row],[Numero contribuenti]]</f>
        <v>18530.707577720208</v>
      </c>
      <c r="F28" s="2">
        <f>Tabella2[[#This Row],[Imposta netta       (a)]]/Tabella2[[#This Row],[Numero contribuenti]]</f>
        <v>3509.2992227979275</v>
      </c>
      <c r="G28" s="2">
        <f>Tabella2[[#This Row],[Carico fiscale      (a)+(b)+(c)]]/Tabella2[[#This Row],[Numero contribuenti]]</f>
        <v>3930.8167098445597</v>
      </c>
    </row>
    <row r="29" spans="1:7" x14ac:dyDescent="0.25">
      <c r="A29" s="11">
        <f>Tabella2[[#This Row],[Codice Istat Comune]]</f>
        <v>33027</v>
      </c>
      <c r="B29" s="1" t="str">
        <f>Tabella2[[#This Row],[Denominazione Comune]]</f>
        <v>MONTICELLI D'ONGINA</v>
      </c>
      <c r="C29" s="3" t="str">
        <f>Tabella2[[#This Row],[Sigla Provincia]]</f>
        <v>PC</v>
      </c>
      <c r="D29" s="2">
        <f>Tabella2[[#This Row],[Numero contribuenti]]</f>
        <v>4037</v>
      </c>
      <c r="E29" s="2">
        <f>Tabella2[[#This Row],[Reddito imponibile]]/Tabella2[[#This Row],[Numero contribuenti]]</f>
        <v>19500.70274956651</v>
      </c>
      <c r="F29" s="2">
        <f>Tabella2[[#This Row],[Imposta netta       (a)]]/Tabella2[[#This Row],[Numero contribuenti]]</f>
        <v>3529.1845429774585</v>
      </c>
      <c r="G29" s="2">
        <f>Tabella2[[#This Row],[Carico fiscale      (a)+(b)+(c)]]/Tabella2[[#This Row],[Numero contribuenti]]</f>
        <v>3909.6086202625711</v>
      </c>
    </row>
    <row r="30" spans="1:7" x14ac:dyDescent="0.25">
      <c r="A30" s="11">
        <f>Tabella2[[#This Row],[Codice Istat Comune]]</f>
        <v>33028</v>
      </c>
      <c r="B30" s="1" t="str">
        <f>Tabella2[[#This Row],[Denominazione Comune]]</f>
        <v>MORFASSO</v>
      </c>
      <c r="C30" s="3" t="str">
        <f>Tabella2[[#This Row],[Sigla Provincia]]</f>
        <v>PC</v>
      </c>
      <c r="D30" s="2">
        <f>Tabella2[[#This Row],[Numero contribuenti]]</f>
        <v>978</v>
      </c>
      <c r="E30" s="2">
        <f>Tabella2[[#This Row],[Reddito imponibile]]/Tabella2[[#This Row],[Numero contribuenti]]</f>
        <v>13258.07873210634</v>
      </c>
      <c r="F30" s="2">
        <f>Tabella2[[#This Row],[Imposta netta       (a)]]/Tabella2[[#This Row],[Numero contribuenti]]</f>
        <v>2289.5603271983641</v>
      </c>
      <c r="G30" s="2">
        <f>Tabella2[[#This Row],[Carico fiscale      (a)+(b)+(c)]]/Tabella2[[#This Row],[Numero contribuenti]]</f>
        <v>2578.435582822086</v>
      </c>
    </row>
    <row r="31" spans="1:7" x14ac:dyDescent="0.25">
      <c r="A31" s="11">
        <f>Tabella2[[#This Row],[Codice Istat Comune]]</f>
        <v>33030</v>
      </c>
      <c r="B31" s="1" t="str">
        <f>Tabella2[[#This Row],[Denominazione Comune]]</f>
        <v>OTTONE</v>
      </c>
      <c r="C31" s="3" t="str">
        <f>Tabella2[[#This Row],[Sigla Provincia]]</f>
        <v>PC</v>
      </c>
      <c r="D31" s="2">
        <f>Tabella2[[#This Row],[Numero contribuenti]]</f>
        <v>381</v>
      </c>
      <c r="E31" s="2">
        <f>Tabella2[[#This Row],[Reddito imponibile]]/Tabella2[[#This Row],[Numero contribuenti]]</f>
        <v>17479.220472440946</v>
      </c>
      <c r="F31" s="2">
        <f>Tabella2[[#This Row],[Imposta netta       (a)]]/Tabella2[[#This Row],[Numero contribuenti]]</f>
        <v>3204.9081364829394</v>
      </c>
      <c r="G31" s="2">
        <f>Tabella2[[#This Row],[Carico fiscale      (a)+(b)+(c)]]/Tabella2[[#This Row],[Numero contribuenti]]</f>
        <v>3506.2992125984251</v>
      </c>
    </row>
    <row r="32" spans="1:7" x14ac:dyDescent="0.25">
      <c r="A32" s="11">
        <f>Tabella2[[#This Row],[Codice Istat Comune]]</f>
        <v>33032</v>
      </c>
      <c r="B32" s="1" t="str">
        <f>Tabella2[[#This Row],[Denominazione Comune]]</f>
        <v>PIACENZA</v>
      </c>
      <c r="C32" s="3" t="str">
        <f>Tabella2[[#This Row],[Sigla Provincia]]</f>
        <v>PC</v>
      </c>
      <c r="D32" s="2">
        <f>Tabella2[[#This Row],[Numero contribuenti]]</f>
        <v>77309</v>
      </c>
      <c r="E32" s="2">
        <f>Tabella2[[#This Row],[Reddito imponibile]]/Tabella2[[#This Row],[Numero contribuenti]]</f>
        <v>23370.971697991179</v>
      </c>
      <c r="F32" s="2">
        <f>Tabella2[[#This Row],[Imposta netta       (a)]]/Tabella2[[#This Row],[Numero contribuenti]]</f>
        <v>4955.2327025313998</v>
      </c>
      <c r="G32" s="2">
        <f>Tabella2[[#This Row],[Carico fiscale      (a)+(b)+(c)]]/Tabella2[[#This Row],[Numero contribuenti]]</f>
        <v>5445.9381831352102</v>
      </c>
    </row>
    <row r="33" spans="1:7" x14ac:dyDescent="0.25">
      <c r="A33" s="11">
        <f>Tabella2[[#This Row],[Codice Istat Comune]]</f>
        <v>33033</v>
      </c>
      <c r="B33" s="1" t="str">
        <f>Tabella2[[#This Row],[Denominazione Comune]]</f>
        <v>PIANELLO VAL TIDONE</v>
      </c>
      <c r="C33" s="3" t="str">
        <f>Tabella2[[#This Row],[Sigla Provincia]]</f>
        <v>PC</v>
      </c>
      <c r="D33" s="2">
        <f>Tabella2[[#This Row],[Numero contribuenti]]</f>
        <v>1738</v>
      </c>
      <c r="E33" s="2">
        <f>Tabella2[[#This Row],[Reddito imponibile]]/Tabella2[[#This Row],[Numero contribuenti]]</f>
        <v>18901.734177215189</v>
      </c>
      <c r="F33" s="2">
        <f>Tabella2[[#This Row],[Imposta netta       (a)]]/Tabella2[[#This Row],[Numero contribuenti]]</f>
        <v>3677.4200230149595</v>
      </c>
      <c r="G33" s="2">
        <f>Tabella2[[#This Row],[Carico fiscale      (a)+(b)+(c)]]/Tabella2[[#This Row],[Numero contribuenti]]</f>
        <v>4090.9925201380897</v>
      </c>
    </row>
    <row r="34" spans="1:7" x14ac:dyDescent="0.25">
      <c r="A34" s="11">
        <f>Tabella2[[#This Row],[Codice Istat Comune]]</f>
        <v>33034</v>
      </c>
      <c r="B34" s="1" t="str">
        <f>Tabella2[[#This Row],[Denominazione Comune]]</f>
        <v>PIOZZANO</v>
      </c>
      <c r="C34" s="3" t="str">
        <f>Tabella2[[#This Row],[Sigla Provincia]]</f>
        <v>PC</v>
      </c>
      <c r="D34" s="2">
        <f>Tabella2[[#This Row],[Numero contribuenti]]</f>
        <v>466</v>
      </c>
      <c r="E34" s="2">
        <f>Tabella2[[#This Row],[Reddito imponibile]]/Tabella2[[#This Row],[Numero contribuenti]]</f>
        <v>18354.824034334764</v>
      </c>
      <c r="F34" s="2">
        <f>Tabella2[[#This Row],[Imposta netta       (a)]]/Tabella2[[#This Row],[Numero contribuenti]]</f>
        <v>3700.0600858369098</v>
      </c>
      <c r="G34" s="2">
        <f>Tabella2[[#This Row],[Carico fiscale      (a)+(b)+(c)]]/Tabella2[[#This Row],[Numero contribuenti]]</f>
        <v>4112.9978540772536</v>
      </c>
    </row>
    <row r="35" spans="1:7" x14ac:dyDescent="0.25">
      <c r="A35" s="11">
        <f>Tabella2[[#This Row],[Codice Istat Comune]]</f>
        <v>33035</v>
      </c>
      <c r="B35" s="1" t="str">
        <f>Tabella2[[#This Row],[Denominazione Comune]]</f>
        <v>PODENZANO</v>
      </c>
      <c r="C35" s="3" t="str">
        <f>Tabella2[[#This Row],[Sigla Provincia]]</f>
        <v>PC</v>
      </c>
      <c r="D35" s="2">
        <f>Tabella2[[#This Row],[Numero contribuenti]]</f>
        <v>6946</v>
      </c>
      <c r="E35" s="2">
        <f>Tabella2[[#This Row],[Reddito imponibile]]/Tabella2[[#This Row],[Numero contribuenti]]</f>
        <v>21492.059890584511</v>
      </c>
      <c r="F35" s="2">
        <f>Tabella2[[#This Row],[Imposta netta       (a)]]/Tabella2[[#This Row],[Numero contribuenti]]</f>
        <v>4268.1904693348688</v>
      </c>
      <c r="G35" s="2">
        <f>Tabella2[[#This Row],[Carico fiscale      (a)+(b)+(c)]]/Tabella2[[#This Row],[Numero contribuenti]]</f>
        <v>4706.3697091851427</v>
      </c>
    </row>
    <row r="36" spans="1:7" x14ac:dyDescent="0.25">
      <c r="A36" s="11">
        <f>Tabella2[[#This Row],[Codice Istat Comune]]</f>
        <v>33036</v>
      </c>
      <c r="B36" s="1" t="str">
        <f>Tabella2[[#This Row],[Denominazione Comune]]</f>
        <v>PONTE DELL'OLIO</v>
      </c>
      <c r="C36" s="3" t="str">
        <f>Tabella2[[#This Row],[Sigla Provincia]]</f>
        <v>PC</v>
      </c>
      <c r="D36" s="2">
        <f>Tabella2[[#This Row],[Numero contribuenti]]</f>
        <v>3643</v>
      </c>
      <c r="E36" s="2">
        <f>Tabella2[[#This Row],[Reddito imponibile]]/Tabella2[[#This Row],[Numero contribuenti]]</f>
        <v>19999.072467746362</v>
      </c>
      <c r="F36" s="2">
        <f>Tabella2[[#This Row],[Imposta netta       (a)]]/Tabella2[[#This Row],[Numero contribuenti]]</f>
        <v>3838.0367828712601</v>
      </c>
      <c r="G36" s="2">
        <f>Tabella2[[#This Row],[Carico fiscale      (a)+(b)+(c)]]/Tabella2[[#This Row],[Numero contribuenti]]</f>
        <v>4258.6121328575346</v>
      </c>
    </row>
    <row r="37" spans="1:7" x14ac:dyDescent="0.25">
      <c r="A37" s="11">
        <f>Tabella2[[#This Row],[Codice Istat Comune]]</f>
        <v>33037</v>
      </c>
      <c r="B37" s="1" t="str">
        <f>Tabella2[[#This Row],[Denominazione Comune]]</f>
        <v>PONTENURE</v>
      </c>
      <c r="C37" s="3" t="str">
        <f>Tabella2[[#This Row],[Sigla Provincia]]</f>
        <v>PC</v>
      </c>
      <c r="D37" s="2">
        <f>Tabella2[[#This Row],[Numero contribuenti]]</f>
        <v>4855</v>
      </c>
      <c r="E37" s="2">
        <f>Tabella2[[#This Row],[Reddito imponibile]]/Tabella2[[#This Row],[Numero contribuenti]]</f>
        <v>21465.868383110195</v>
      </c>
      <c r="F37" s="2">
        <f>Tabella2[[#This Row],[Imposta netta       (a)]]/Tabella2[[#This Row],[Numero contribuenti]]</f>
        <v>4175.1132852729143</v>
      </c>
      <c r="G37" s="2">
        <f>Tabella2[[#This Row],[Carico fiscale      (a)+(b)+(c)]]/Tabella2[[#This Row],[Numero contribuenti]]</f>
        <v>4646.1060762100924</v>
      </c>
    </row>
    <row r="38" spans="1:7" x14ac:dyDescent="0.25">
      <c r="A38" s="11">
        <f>Tabella2[[#This Row],[Codice Istat Comune]]</f>
        <v>33038</v>
      </c>
      <c r="B38" s="1" t="str">
        <f>Tabella2[[#This Row],[Denominazione Comune]]</f>
        <v>RIVERGARO</v>
      </c>
      <c r="C38" s="3" t="str">
        <f>Tabella2[[#This Row],[Sigla Provincia]]</f>
        <v>PC</v>
      </c>
      <c r="D38" s="2">
        <f>Tabella2[[#This Row],[Numero contribuenti]]</f>
        <v>5459</v>
      </c>
      <c r="E38" s="2">
        <f>Tabella2[[#This Row],[Reddito imponibile]]/Tabella2[[#This Row],[Numero contribuenti]]</f>
        <v>23793.531049642792</v>
      </c>
      <c r="F38" s="2">
        <f>Tabella2[[#This Row],[Imposta netta       (a)]]/Tabella2[[#This Row],[Numero contribuenti]]</f>
        <v>5328.3588569335043</v>
      </c>
      <c r="G38" s="2">
        <f>Tabella2[[#This Row],[Carico fiscale      (a)+(b)+(c)]]/Tabella2[[#This Row],[Numero contribuenti]]</f>
        <v>5851.9582341088108</v>
      </c>
    </row>
    <row r="39" spans="1:7" x14ac:dyDescent="0.25">
      <c r="A39" s="11">
        <f>Tabella2[[#This Row],[Codice Istat Comune]]</f>
        <v>33039</v>
      </c>
      <c r="B39" s="1" t="str">
        <f>Tabella2[[#This Row],[Denominazione Comune]]</f>
        <v>ROTTOFRENO</v>
      </c>
      <c r="C39" s="3" t="str">
        <f>Tabella2[[#This Row],[Sigla Provincia]]</f>
        <v>PC</v>
      </c>
      <c r="D39" s="2">
        <f>Tabella2[[#This Row],[Numero contribuenti]]</f>
        <v>9063</v>
      </c>
      <c r="E39" s="2">
        <f>Tabella2[[#This Row],[Reddito imponibile]]/Tabella2[[#This Row],[Numero contribuenti]]</f>
        <v>21394.480194196181</v>
      </c>
      <c r="F39" s="2">
        <f>Tabella2[[#This Row],[Imposta netta       (a)]]/Tabella2[[#This Row],[Numero contribuenti]]</f>
        <v>4135.0943396226412</v>
      </c>
      <c r="G39" s="2">
        <f>Tabella2[[#This Row],[Carico fiscale      (a)+(b)+(c)]]/Tabella2[[#This Row],[Numero contribuenti]]</f>
        <v>4621.1009599470372</v>
      </c>
    </row>
    <row r="40" spans="1:7" x14ac:dyDescent="0.25">
      <c r="A40" s="11">
        <f>Tabella2[[#This Row],[Codice Istat Comune]]</f>
        <v>33040</v>
      </c>
      <c r="B40" s="1" t="str">
        <f>Tabella2[[#This Row],[Denominazione Comune]]</f>
        <v>SAN GIORGIO PIACENTINO</v>
      </c>
      <c r="C40" s="3" t="str">
        <f>Tabella2[[#This Row],[Sigla Provincia]]</f>
        <v>PC</v>
      </c>
      <c r="D40" s="2">
        <f>Tabella2[[#This Row],[Numero contribuenti]]</f>
        <v>4301</v>
      </c>
      <c r="E40" s="2">
        <f>Tabella2[[#This Row],[Reddito imponibile]]/Tabella2[[#This Row],[Numero contribuenti]]</f>
        <v>20906.810741687979</v>
      </c>
      <c r="F40" s="2">
        <f>Tabella2[[#This Row],[Imposta netta       (a)]]/Tabella2[[#This Row],[Numero contribuenti]]</f>
        <v>4072.7591257847012</v>
      </c>
      <c r="G40" s="2">
        <f>Tabella2[[#This Row],[Carico fiscale      (a)+(b)+(c)]]/Tabella2[[#This Row],[Numero contribuenti]]</f>
        <v>4531.2538944431526</v>
      </c>
    </row>
    <row r="41" spans="1:7" x14ac:dyDescent="0.25">
      <c r="A41" s="11">
        <f>Tabella2[[#This Row],[Codice Istat Comune]]</f>
        <v>33041</v>
      </c>
      <c r="B41" s="1" t="str">
        <f>Tabella2[[#This Row],[Denominazione Comune]]</f>
        <v>SAN PIETRO IN CERRO</v>
      </c>
      <c r="C41" s="3" t="str">
        <f>Tabella2[[#This Row],[Sigla Provincia]]</f>
        <v>PC</v>
      </c>
      <c r="D41" s="2">
        <f>Tabella2[[#This Row],[Numero contribuenti]]</f>
        <v>648</v>
      </c>
      <c r="E41" s="2">
        <f>Tabella2[[#This Row],[Reddito imponibile]]/Tabella2[[#This Row],[Numero contribuenti]]</f>
        <v>18563.662037037036</v>
      </c>
      <c r="F41" s="2">
        <f>Tabella2[[#This Row],[Imposta netta       (a)]]/Tabella2[[#This Row],[Numero contribuenti]]</f>
        <v>3634.1496913580245</v>
      </c>
      <c r="G41" s="2">
        <f>Tabella2[[#This Row],[Carico fiscale      (a)+(b)+(c)]]/Tabella2[[#This Row],[Numero contribuenti]]</f>
        <v>4002.5524691358023</v>
      </c>
    </row>
    <row r="42" spans="1:7" x14ac:dyDescent="0.25">
      <c r="A42" s="11">
        <f>Tabella2[[#This Row],[Codice Istat Comune]]</f>
        <v>33042</v>
      </c>
      <c r="B42" s="1" t="str">
        <f>Tabella2[[#This Row],[Denominazione Comune]]</f>
        <v>SARMATO</v>
      </c>
      <c r="C42" s="3" t="str">
        <f>Tabella2[[#This Row],[Sigla Provincia]]</f>
        <v>PC</v>
      </c>
      <c r="D42" s="2">
        <f>Tabella2[[#This Row],[Numero contribuenti]]</f>
        <v>2163</v>
      </c>
      <c r="E42" s="2">
        <f>Tabella2[[#This Row],[Reddito imponibile]]/Tabella2[[#This Row],[Numero contribuenti]]</f>
        <v>20080.42024965326</v>
      </c>
      <c r="F42" s="2">
        <f>Tabella2[[#This Row],[Imposta netta       (a)]]/Tabella2[[#This Row],[Numero contribuenti]]</f>
        <v>3745.8557558945909</v>
      </c>
      <c r="G42" s="2">
        <f>Tabella2[[#This Row],[Carico fiscale      (a)+(b)+(c)]]/Tabella2[[#This Row],[Numero contribuenti]]</f>
        <v>4132.7105871474805</v>
      </c>
    </row>
    <row r="43" spans="1:7" x14ac:dyDescent="0.25">
      <c r="A43" s="11">
        <f>Tabella2[[#This Row],[Codice Istat Comune]]</f>
        <v>33043</v>
      </c>
      <c r="B43" s="1" t="str">
        <f>Tabella2[[#This Row],[Denominazione Comune]]</f>
        <v>TRAVO</v>
      </c>
      <c r="C43" s="3" t="str">
        <f>Tabella2[[#This Row],[Sigla Provincia]]</f>
        <v>PC</v>
      </c>
      <c r="D43" s="2">
        <f>Tabella2[[#This Row],[Numero contribuenti]]</f>
        <v>1820</v>
      </c>
      <c r="E43" s="2">
        <f>Tabella2[[#This Row],[Reddito imponibile]]/Tabella2[[#This Row],[Numero contribuenti]]</f>
        <v>20450.953846153847</v>
      </c>
      <c r="F43" s="2">
        <f>Tabella2[[#This Row],[Imposta netta       (a)]]/Tabella2[[#This Row],[Numero contribuenti]]</f>
        <v>4218.8291208791206</v>
      </c>
      <c r="G43" s="2">
        <f>Tabella2[[#This Row],[Carico fiscale      (a)+(b)+(c)]]/Tabella2[[#This Row],[Numero contribuenti]]</f>
        <v>4670.0401098901102</v>
      </c>
    </row>
    <row r="44" spans="1:7" x14ac:dyDescent="0.25">
      <c r="A44" s="11">
        <f>Tabella2[[#This Row],[Codice Istat Comune]]</f>
        <v>33044</v>
      </c>
      <c r="B44" s="1" t="str">
        <f>Tabella2[[#This Row],[Denominazione Comune]]</f>
        <v>VERNASCA</v>
      </c>
      <c r="C44" s="3" t="str">
        <f>Tabella2[[#This Row],[Sigla Provincia]]</f>
        <v>PC</v>
      </c>
      <c r="D44" s="2">
        <f>Tabella2[[#This Row],[Numero contribuenti]]</f>
        <v>1714</v>
      </c>
      <c r="E44" s="2">
        <f>Tabella2[[#This Row],[Reddito imponibile]]/Tabella2[[#This Row],[Numero contribuenti]]</f>
        <v>17697.853558926487</v>
      </c>
      <c r="F44" s="2">
        <f>Tabella2[[#This Row],[Imposta netta       (a)]]/Tabella2[[#This Row],[Numero contribuenti]]</f>
        <v>3364.6785297549591</v>
      </c>
      <c r="G44" s="2">
        <f>Tabella2[[#This Row],[Carico fiscale      (a)+(b)+(c)]]/Tabella2[[#This Row],[Numero contribuenti]]</f>
        <v>3694.9632438739791</v>
      </c>
    </row>
    <row r="45" spans="1:7" x14ac:dyDescent="0.25">
      <c r="A45" s="11">
        <f>Tabella2[[#This Row],[Codice Istat Comune]]</f>
        <v>33045</v>
      </c>
      <c r="B45" s="1" t="str">
        <f>Tabella2[[#This Row],[Denominazione Comune]]</f>
        <v>VIGOLZONE</v>
      </c>
      <c r="C45" s="3" t="str">
        <f>Tabella2[[#This Row],[Sigla Provincia]]</f>
        <v>PC</v>
      </c>
      <c r="D45" s="2">
        <f>Tabella2[[#This Row],[Numero contribuenti]]</f>
        <v>3240</v>
      </c>
      <c r="E45" s="2">
        <f>Tabella2[[#This Row],[Reddito imponibile]]/Tabella2[[#This Row],[Numero contribuenti]]</f>
        <v>20859.056790123457</v>
      </c>
      <c r="F45" s="2">
        <f>Tabella2[[#This Row],[Imposta netta       (a)]]/Tabella2[[#This Row],[Numero contribuenti]]</f>
        <v>4135.5083333333332</v>
      </c>
      <c r="G45" s="2">
        <f>Tabella2[[#This Row],[Carico fiscale      (a)+(b)+(c)]]/Tabella2[[#This Row],[Numero contribuenti]]</f>
        <v>4590.9790123456787</v>
      </c>
    </row>
    <row r="46" spans="1:7" x14ac:dyDescent="0.25">
      <c r="A46" s="11">
        <f>Tabella2[[#This Row],[Codice Istat Comune]]</f>
        <v>33046</v>
      </c>
      <c r="B46" s="1" t="str">
        <f>Tabella2[[#This Row],[Denominazione Comune]]</f>
        <v>VILLANOVA SULL'ARDA</v>
      </c>
      <c r="C46" s="3" t="str">
        <f>Tabella2[[#This Row],[Sigla Provincia]]</f>
        <v>PC</v>
      </c>
      <c r="D46" s="2">
        <f>Tabella2[[#This Row],[Numero contribuenti]]</f>
        <v>1319</v>
      </c>
      <c r="E46" s="2">
        <f>Tabella2[[#This Row],[Reddito imponibile]]/Tabella2[[#This Row],[Numero contribuenti]]</f>
        <v>20102.517058377558</v>
      </c>
      <c r="F46" s="2">
        <f>Tabella2[[#This Row],[Imposta netta       (a)]]/Tabella2[[#This Row],[Numero contribuenti]]</f>
        <v>3817.2729340409401</v>
      </c>
      <c r="G46" s="2">
        <f>Tabella2[[#This Row],[Carico fiscale      (a)+(b)+(c)]]/Tabella2[[#This Row],[Numero contribuenti]]</f>
        <v>4173.6732373009854</v>
      </c>
    </row>
    <row r="47" spans="1:7" x14ac:dyDescent="0.25">
      <c r="A47" s="11">
        <f>Tabella2[[#This Row],[Codice Istat Comune]]</f>
        <v>33047</v>
      </c>
      <c r="B47" s="1" t="str">
        <f>Tabella2[[#This Row],[Denominazione Comune]]</f>
        <v>ZERBA</v>
      </c>
      <c r="C47" s="3" t="str">
        <f>Tabella2[[#This Row],[Sigla Provincia]]</f>
        <v>PC</v>
      </c>
      <c r="D47" s="2">
        <f>Tabella2[[#This Row],[Numero contribuenti]]</f>
        <v>62</v>
      </c>
      <c r="E47" s="2">
        <f>Tabella2[[#This Row],[Reddito imponibile]]/Tabella2[[#This Row],[Numero contribuenti]]</f>
        <v>16229.983870967742</v>
      </c>
      <c r="F47" s="2">
        <f>Tabella2[[#This Row],[Imposta netta       (a)]]/Tabella2[[#This Row],[Numero contribuenti]]</f>
        <v>2821.1935483870966</v>
      </c>
      <c r="G47" s="2">
        <f>Tabella2[[#This Row],[Carico fiscale      (a)+(b)+(c)]]/Tabella2[[#This Row],[Numero contribuenti]]</f>
        <v>3101.016129032258</v>
      </c>
    </row>
    <row r="48" spans="1:7" x14ac:dyDescent="0.25">
      <c r="A48" s="11">
        <f>Tabella2[[#This Row],[Codice Istat Comune]]</f>
        <v>33048</v>
      </c>
      <c r="B48" s="1" t="str">
        <f>Tabella2[[#This Row],[Denominazione Comune]]</f>
        <v>ZIANO PIACENTINO</v>
      </c>
      <c r="C48" s="3" t="str">
        <f>Tabella2[[#This Row],[Sigla Provincia]]</f>
        <v>PC</v>
      </c>
      <c r="D48" s="2">
        <f>Tabella2[[#This Row],[Numero contribuenti]]</f>
        <v>1992</v>
      </c>
      <c r="E48" s="2">
        <f>Tabella2[[#This Row],[Reddito imponibile]]/Tabella2[[#This Row],[Numero contribuenti]]</f>
        <v>17386.767068273093</v>
      </c>
      <c r="F48" s="2">
        <f>Tabella2[[#This Row],[Imposta netta       (a)]]/Tabella2[[#This Row],[Numero contribuenti]]</f>
        <v>3111.4608433734938</v>
      </c>
      <c r="G48" s="2">
        <f>Tabella2[[#This Row],[Carico fiscale      (a)+(b)+(c)]]/Tabella2[[#This Row],[Numero contribuenti]]</f>
        <v>3465.7469879518071</v>
      </c>
    </row>
    <row r="49" spans="1:7" x14ac:dyDescent="0.25">
      <c r="A49" s="11">
        <f>Tabella2[[#This Row],[Codice Istat Comune]]</f>
        <v>33049</v>
      </c>
      <c r="B49" s="1" t="str">
        <f>Tabella2[[#This Row],[Denominazione Comune]]</f>
        <v>ALTA VAL TIDONE</v>
      </c>
      <c r="C49" s="3" t="str">
        <f>Tabella2[[#This Row],[Sigla Provincia]]</f>
        <v>PC</v>
      </c>
      <c r="D49" s="2">
        <f>Tabella2[[#This Row],[Numero contribuenti]]</f>
        <v>2439</v>
      </c>
      <c r="E49" s="2">
        <f>Tabella2[[#This Row],[Reddito imponibile]]/Tabella2[[#This Row],[Numero contribuenti]]</f>
        <v>19153.407544075442</v>
      </c>
      <c r="F49" s="2">
        <f>Tabella2[[#This Row],[Imposta netta       (a)]]/Tabella2[[#This Row],[Numero contribuenti]]</f>
        <v>3827.3173431734317</v>
      </c>
      <c r="G49" s="2">
        <f>Tabella2[[#This Row],[Carico fiscale      (a)+(b)+(c)]]/Tabella2[[#This Row],[Numero contribuenti]]</f>
        <v>4183.2476424764245</v>
      </c>
    </row>
    <row r="50" spans="1:7" x14ac:dyDescent="0.25">
      <c r="A50" s="11">
        <f>Tabella2[[#This Row],[Codice Istat Comune]]</f>
        <v>34001</v>
      </c>
      <c r="B50" s="1" t="str">
        <f>Tabella2[[#This Row],[Denominazione Comune]]</f>
        <v>ALBARETO</v>
      </c>
      <c r="C50" s="3" t="str">
        <f>Tabella2[[#This Row],[Sigla Provincia]]</f>
        <v>PR</v>
      </c>
      <c r="D50" s="2">
        <f>Tabella2[[#This Row],[Numero contribuenti]]</f>
        <v>1768</v>
      </c>
      <c r="E50" s="2">
        <f>Tabella2[[#This Row],[Reddito imponibile]]/Tabella2[[#This Row],[Numero contribuenti]]</f>
        <v>16492.238687782807</v>
      </c>
      <c r="F50" s="2">
        <f>Tabella2[[#This Row],[Imposta netta       (a)]]/Tabella2[[#This Row],[Numero contribuenti]]</f>
        <v>2862.6747737556561</v>
      </c>
      <c r="G50" s="2">
        <f>Tabella2[[#This Row],[Carico fiscale      (a)+(b)+(c)]]/Tabella2[[#This Row],[Numero contribuenti]]</f>
        <v>3225.8054298642533</v>
      </c>
    </row>
    <row r="51" spans="1:7" x14ac:dyDescent="0.25">
      <c r="A51" s="11">
        <f>Tabella2[[#This Row],[Codice Istat Comune]]</f>
        <v>34002</v>
      </c>
      <c r="B51" s="1" t="str">
        <f>Tabella2[[#This Row],[Denominazione Comune]]</f>
        <v>BARDI</v>
      </c>
      <c r="C51" s="3" t="str">
        <f>Tabella2[[#This Row],[Sigla Provincia]]</f>
        <v>PR</v>
      </c>
      <c r="D51" s="2">
        <f>Tabella2[[#This Row],[Numero contribuenti]]</f>
        <v>1896</v>
      </c>
      <c r="E51" s="2">
        <f>Tabella2[[#This Row],[Reddito imponibile]]/Tabella2[[#This Row],[Numero contribuenti]]</f>
        <v>14712.786392405063</v>
      </c>
      <c r="F51" s="2">
        <f>Tabella2[[#This Row],[Imposta netta       (a)]]/Tabella2[[#This Row],[Numero contribuenti]]</f>
        <v>2686.3597046413502</v>
      </c>
      <c r="G51" s="2">
        <f>Tabella2[[#This Row],[Carico fiscale      (a)+(b)+(c)]]/Tabella2[[#This Row],[Numero contribuenti]]</f>
        <v>3010.7362869198314</v>
      </c>
    </row>
    <row r="52" spans="1:7" x14ac:dyDescent="0.25">
      <c r="A52" s="11">
        <f>Tabella2[[#This Row],[Codice Istat Comune]]</f>
        <v>34003</v>
      </c>
      <c r="B52" s="1" t="str">
        <f>Tabella2[[#This Row],[Denominazione Comune]]</f>
        <v>BEDONIA</v>
      </c>
      <c r="C52" s="3" t="str">
        <f>Tabella2[[#This Row],[Sigla Provincia]]</f>
        <v>PR</v>
      </c>
      <c r="D52" s="2">
        <f>Tabella2[[#This Row],[Numero contribuenti]]</f>
        <v>2699</v>
      </c>
      <c r="E52" s="2">
        <f>Tabella2[[#This Row],[Reddito imponibile]]/Tabella2[[#This Row],[Numero contribuenti]]</f>
        <v>15747.611708040014</v>
      </c>
      <c r="F52" s="2">
        <f>Tabella2[[#This Row],[Imposta netta       (a)]]/Tabella2[[#This Row],[Numero contribuenti]]</f>
        <v>2630.7832530566875</v>
      </c>
      <c r="G52" s="2">
        <f>Tabella2[[#This Row],[Carico fiscale      (a)+(b)+(c)]]/Tabella2[[#This Row],[Numero contribuenti]]</f>
        <v>2973.0859577621341</v>
      </c>
    </row>
    <row r="53" spans="1:7" x14ac:dyDescent="0.25">
      <c r="A53" s="11">
        <f>Tabella2[[#This Row],[Codice Istat Comune]]</f>
        <v>34004</v>
      </c>
      <c r="B53" s="1" t="str">
        <f>Tabella2[[#This Row],[Denominazione Comune]]</f>
        <v>BERCETO</v>
      </c>
      <c r="C53" s="3" t="str">
        <f>Tabella2[[#This Row],[Sigla Provincia]]</f>
        <v>PR</v>
      </c>
      <c r="D53" s="2">
        <f>Tabella2[[#This Row],[Numero contribuenti]]</f>
        <v>1697</v>
      </c>
      <c r="E53" s="2">
        <f>Tabella2[[#This Row],[Reddito imponibile]]/Tabella2[[#This Row],[Numero contribuenti]]</f>
        <v>19134.193282262815</v>
      </c>
      <c r="F53" s="2">
        <f>Tabella2[[#This Row],[Imposta netta       (a)]]/Tabella2[[#This Row],[Numero contribuenti]]</f>
        <v>3762.5651149086625</v>
      </c>
      <c r="G53" s="2">
        <f>Tabella2[[#This Row],[Carico fiscale      (a)+(b)+(c)]]/Tabella2[[#This Row],[Numero contribuenti]]</f>
        <v>4197.9286977018264</v>
      </c>
    </row>
    <row r="54" spans="1:7" x14ac:dyDescent="0.25">
      <c r="A54" s="11">
        <f>Tabella2[[#This Row],[Codice Istat Comune]]</f>
        <v>34005</v>
      </c>
      <c r="B54" s="1" t="str">
        <f>Tabella2[[#This Row],[Denominazione Comune]]</f>
        <v>BORE</v>
      </c>
      <c r="C54" s="3" t="str">
        <f>Tabella2[[#This Row],[Sigla Provincia]]</f>
        <v>PR</v>
      </c>
      <c r="D54" s="2">
        <f>Tabella2[[#This Row],[Numero contribuenti]]</f>
        <v>647</v>
      </c>
      <c r="E54" s="2">
        <f>Tabella2[[#This Row],[Reddito imponibile]]/Tabella2[[#This Row],[Numero contribuenti]]</f>
        <v>15028.020092735704</v>
      </c>
      <c r="F54" s="2">
        <f>Tabella2[[#This Row],[Imposta netta       (a)]]/Tabella2[[#This Row],[Numero contribuenti]]</f>
        <v>2527.1483771251933</v>
      </c>
      <c r="G54" s="2">
        <f>Tabella2[[#This Row],[Carico fiscale      (a)+(b)+(c)]]/Tabella2[[#This Row],[Numero contribuenti]]</f>
        <v>2846.7573415765069</v>
      </c>
    </row>
    <row r="55" spans="1:7" x14ac:dyDescent="0.25">
      <c r="A55" s="11">
        <f>Tabella2[[#This Row],[Codice Istat Comune]]</f>
        <v>34006</v>
      </c>
      <c r="B55" s="1" t="str">
        <f>Tabella2[[#This Row],[Denominazione Comune]]</f>
        <v>BORGO VAL DI TARO</v>
      </c>
      <c r="C55" s="3" t="str">
        <f>Tabella2[[#This Row],[Sigla Provincia]]</f>
        <v>PR</v>
      </c>
      <c r="D55" s="2">
        <f>Tabella2[[#This Row],[Numero contribuenti]]</f>
        <v>5518</v>
      </c>
      <c r="E55" s="2">
        <f>Tabella2[[#This Row],[Reddito imponibile]]/Tabella2[[#This Row],[Numero contribuenti]]</f>
        <v>18333.888365349765</v>
      </c>
      <c r="F55" s="2">
        <f>Tabella2[[#This Row],[Imposta netta       (a)]]/Tabella2[[#This Row],[Numero contribuenti]]</f>
        <v>3408.9469010511057</v>
      </c>
      <c r="G55" s="2">
        <f>Tabella2[[#This Row],[Carico fiscale      (a)+(b)+(c)]]/Tabella2[[#This Row],[Numero contribuenti]]</f>
        <v>3824.9436389996376</v>
      </c>
    </row>
    <row r="56" spans="1:7" x14ac:dyDescent="0.25">
      <c r="A56" s="11">
        <f>Tabella2[[#This Row],[Codice Istat Comune]]</f>
        <v>34007</v>
      </c>
      <c r="B56" s="1" t="str">
        <f>Tabella2[[#This Row],[Denominazione Comune]]</f>
        <v>BUSSETO</v>
      </c>
      <c r="C56" s="3" t="str">
        <f>Tabella2[[#This Row],[Sigla Provincia]]</f>
        <v>PR</v>
      </c>
      <c r="D56" s="2">
        <f>Tabella2[[#This Row],[Numero contribuenti]]</f>
        <v>5188</v>
      </c>
      <c r="E56" s="2">
        <f>Tabella2[[#This Row],[Reddito imponibile]]/Tabella2[[#This Row],[Numero contribuenti]]</f>
        <v>20657.865265998458</v>
      </c>
      <c r="F56" s="2">
        <f>Tabella2[[#This Row],[Imposta netta       (a)]]/Tabella2[[#This Row],[Numero contribuenti]]</f>
        <v>4028.1852351580569</v>
      </c>
      <c r="G56" s="2">
        <f>Tabella2[[#This Row],[Carico fiscale      (a)+(b)+(c)]]/Tabella2[[#This Row],[Numero contribuenti]]</f>
        <v>4500.0865458750968</v>
      </c>
    </row>
    <row r="57" spans="1:7" x14ac:dyDescent="0.25">
      <c r="A57" s="11">
        <f>Tabella2[[#This Row],[Codice Istat Comune]]</f>
        <v>34008</v>
      </c>
      <c r="B57" s="1" t="str">
        <f>Tabella2[[#This Row],[Denominazione Comune]]</f>
        <v>CALESTANO</v>
      </c>
      <c r="C57" s="3" t="str">
        <f>Tabella2[[#This Row],[Sigla Provincia]]</f>
        <v>PR</v>
      </c>
      <c r="D57" s="2">
        <f>Tabella2[[#This Row],[Numero contribuenti]]</f>
        <v>1597</v>
      </c>
      <c r="E57" s="2">
        <f>Tabella2[[#This Row],[Reddito imponibile]]/Tabella2[[#This Row],[Numero contribuenti]]</f>
        <v>20694.251721978711</v>
      </c>
      <c r="F57" s="2">
        <f>Tabella2[[#This Row],[Imposta netta       (a)]]/Tabella2[[#This Row],[Numero contribuenti]]</f>
        <v>4047.5854727614278</v>
      </c>
      <c r="G57" s="2">
        <f>Tabella2[[#This Row],[Carico fiscale      (a)+(b)+(c)]]/Tabella2[[#This Row],[Numero contribuenti]]</f>
        <v>4455.2855353788354</v>
      </c>
    </row>
    <row r="58" spans="1:7" x14ac:dyDescent="0.25">
      <c r="A58" s="11">
        <f>Tabella2[[#This Row],[Codice Istat Comune]]</f>
        <v>34009</v>
      </c>
      <c r="B58" s="1" t="str">
        <f>Tabella2[[#This Row],[Denominazione Comune]]</f>
        <v>COLLECCHIO</v>
      </c>
      <c r="C58" s="3" t="str">
        <f>Tabella2[[#This Row],[Sigla Provincia]]</f>
        <v>PR</v>
      </c>
      <c r="D58" s="2">
        <f>Tabella2[[#This Row],[Numero contribuenti]]</f>
        <v>10927</v>
      </c>
      <c r="E58" s="2">
        <f>Tabella2[[#This Row],[Reddito imponibile]]/Tabella2[[#This Row],[Numero contribuenti]]</f>
        <v>24542.310789786767</v>
      </c>
      <c r="F58" s="2">
        <f>Tabella2[[#This Row],[Imposta netta       (a)]]/Tabella2[[#This Row],[Numero contribuenti]]</f>
        <v>5260.7598608950302</v>
      </c>
      <c r="G58" s="2">
        <f>Tabella2[[#This Row],[Carico fiscale      (a)+(b)+(c)]]/Tabella2[[#This Row],[Numero contribuenti]]</f>
        <v>5842.9558890820899</v>
      </c>
    </row>
    <row r="59" spans="1:7" x14ac:dyDescent="0.25">
      <c r="A59" s="11">
        <f>Tabella2[[#This Row],[Codice Istat Comune]]</f>
        <v>34010</v>
      </c>
      <c r="B59" s="1" t="str">
        <f>Tabella2[[#This Row],[Denominazione Comune]]</f>
        <v>COLORNO</v>
      </c>
      <c r="C59" s="3" t="str">
        <f>Tabella2[[#This Row],[Sigla Provincia]]</f>
        <v>PR</v>
      </c>
      <c r="D59" s="2">
        <f>Tabella2[[#This Row],[Numero contribuenti]]</f>
        <v>6464</v>
      </c>
      <c r="E59" s="2">
        <f>Tabella2[[#This Row],[Reddito imponibile]]/Tabella2[[#This Row],[Numero contribuenti]]</f>
        <v>22550.870668316831</v>
      </c>
      <c r="F59" s="2">
        <f>Tabella2[[#This Row],[Imposta netta       (a)]]/Tabella2[[#This Row],[Numero contribuenti]]</f>
        <v>4540.7888304455446</v>
      </c>
      <c r="G59" s="2">
        <f>Tabella2[[#This Row],[Carico fiscale      (a)+(b)+(c)]]/Tabella2[[#This Row],[Numero contribuenti]]</f>
        <v>5045.0501237623766</v>
      </c>
    </row>
    <row r="60" spans="1:7" x14ac:dyDescent="0.25">
      <c r="A60" s="11">
        <f>Tabella2[[#This Row],[Codice Istat Comune]]</f>
        <v>34011</v>
      </c>
      <c r="B60" s="1" t="str">
        <f>Tabella2[[#This Row],[Denominazione Comune]]</f>
        <v>COMPIANO</v>
      </c>
      <c r="C60" s="3" t="str">
        <f>Tabella2[[#This Row],[Sigla Provincia]]</f>
        <v>PR</v>
      </c>
      <c r="D60" s="2">
        <f>Tabella2[[#This Row],[Numero contribuenti]]</f>
        <v>852</v>
      </c>
      <c r="E60" s="2">
        <f>Tabella2[[#This Row],[Reddito imponibile]]/Tabella2[[#This Row],[Numero contribuenti]]</f>
        <v>15856.291079812207</v>
      </c>
      <c r="F60" s="2">
        <f>Tabella2[[#This Row],[Imposta netta       (a)]]/Tabella2[[#This Row],[Numero contribuenti]]</f>
        <v>2583.7394366197182</v>
      </c>
      <c r="G60" s="2">
        <f>Tabella2[[#This Row],[Carico fiscale      (a)+(b)+(c)]]/Tabella2[[#This Row],[Numero contribuenti]]</f>
        <v>2923.9624413145539</v>
      </c>
    </row>
    <row r="61" spans="1:7" x14ac:dyDescent="0.25">
      <c r="A61" s="11">
        <f>Tabella2[[#This Row],[Codice Istat Comune]]</f>
        <v>34012</v>
      </c>
      <c r="B61" s="1" t="str">
        <f>Tabella2[[#This Row],[Denominazione Comune]]</f>
        <v>CORNIGLIO</v>
      </c>
      <c r="C61" s="3" t="str">
        <f>Tabella2[[#This Row],[Sigla Provincia]]</f>
        <v>PR</v>
      </c>
      <c r="D61" s="2">
        <f>Tabella2[[#This Row],[Numero contribuenti]]</f>
        <v>1449</v>
      </c>
      <c r="E61" s="2">
        <f>Tabella2[[#This Row],[Reddito imponibile]]/Tabella2[[#This Row],[Numero contribuenti]]</f>
        <v>19825.089717046238</v>
      </c>
      <c r="F61" s="2">
        <f>Tabella2[[#This Row],[Imposta netta       (a)]]/Tabella2[[#This Row],[Numero contribuenti]]</f>
        <v>3861.5652173913045</v>
      </c>
      <c r="G61" s="2">
        <f>Tabella2[[#This Row],[Carico fiscale      (a)+(b)+(c)]]/Tabella2[[#This Row],[Numero contribuenti]]</f>
        <v>4263.1083505866118</v>
      </c>
    </row>
    <row r="62" spans="1:7" x14ac:dyDescent="0.25">
      <c r="A62" s="11">
        <f>Tabella2[[#This Row],[Codice Istat Comune]]</f>
        <v>34013</v>
      </c>
      <c r="B62" s="1" t="str">
        <f>Tabella2[[#This Row],[Denominazione Comune]]</f>
        <v>FELINO</v>
      </c>
      <c r="C62" s="3" t="str">
        <f>Tabella2[[#This Row],[Sigla Provincia]]</f>
        <v>PR</v>
      </c>
      <c r="D62" s="2">
        <f>Tabella2[[#This Row],[Numero contribuenti]]</f>
        <v>6816</v>
      </c>
      <c r="E62" s="2">
        <f>Tabella2[[#This Row],[Reddito imponibile]]/Tabella2[[#This Row],[Numero contribuenti]]</f>
        <v>23887.235475352114</v>
      </c>
      <c r="F62" s="2">
        <f>Tabella2[[#This Row],[Imposta netta       (a)]]/Tabella2[[#This Row],[Numero contribuenti]]</f>
        <v>5051.6875</v>
      </c>
      <c r="G62" s="2">
        <f>Tabella2[[#This Row],[Carico fiscale      (a)+(b)+(c)]]/Tabella2[[#This Row],[Numero contribuenti]]</f>
        <v>5613.7460387323945</v>
      </c>
    </row>
    <row r="63" spans="1:7" x14ac:dyDescent="0.25">
      <c r="A63" s="11">
        <f>Tabella2[[#This Row],[Codice Istat Comune]]</f>
        <v>34014</v>
      </c>
      <c r="B63" s="1" t="str">
        <f>Tabella2[[#This Row],[Denominazione Comune]]</f>
        <v>FIDENZA</v>
      </c>
      <c r="C63" s="3" t="str">
        <f>Tabella2[[#This Row],[Sigla Provincia]]</f>
        <v>PR</v>
      </c>
      <c r="D63" s="2">
        <f>Tabella2[[#This Row],[Numero contribuenti]]</f>
        <v>20172</v>
      </c>
      <c r="E63" s="2">
        <f>Tabella2[[#This Row],[Reddito imponibile]]/Tabella2[[#This Row],[Numero contribuenti]]</f>
        <v>22311.572674995041</v>
      </c>
      <c r="F63" s="2">
        <f>Tabella2[[#This Row],[Imposta netta       (a)]]/Tabella2[[#This Row],[Numero contribuenti]]</f>
        <v>4506.578276819354</v>
      </c>
      <c r="G63" s="2">
        <f>Tabella2[[#This Row],[Carico fiscale      (a)+(b)+(c)]]/Tabella2[[#This Row],[Numero contribuenti]]</f>
        <v>5021.2856434661908</v>
      </c>
    </row>
    <row r="64" spans="1:7" x14ac:dyDescent="0.25">
      <c r="A64" s="11">
        <f>Tabella2[[#This Row],[Codice Istat Comune]]</f>
        <v>34015</v>
      </c>
      <c r="B64" s="1" t="str">
        <f>Tabella2[[#This Row],[Denominazione Comune]]</f>
        <v>FONTANELLATO</v>
      </c>
      <c r="C64" s="3" t="str">
        <f>Tabella2[[#This Row],[Sigla Provincia]]</f>
        <v>PR</v>
      </c>
      <c r="D64" s="2">
        <f>Tabella2[[#This Row],[Numero contribuenti]]</f>
        <v>5265</v>
      </c>
      <c r="E64" s="2">
        <f>Tabella2[[#This Row],[Reddito imponibile]]/Tabella2[[#This Row],[Numero contribuenti]]</f>
        <v>21159.682811016144</v>
      </c>
      <c r="F64" s="2">
        <f>Tabella2[[#This Row],[Imposta netta       (a)]]/Tabella2[[#This Row],[Numero contribuenti]]</f>
        <v>4081.0271604938271</v>
      </c>
      <c r="G64" s="2">
        <f>Tabella2[[#This Row],[Carico fiscale      (a)+(b)+(c)]]/Tabella2[[#This Row],[Numero contribuenti]]</f>
        <v>4567.8020892687564</v>
      </c>
    </row>
    <row r="65" spans="1:7" x14ac:dyDescent="0.25">
      <c r="A65" s="11">
        <f>Tabella2[[#This Row],[Codice Istat Comune]]</f>
        <v>34016</v>
      </c>
      <c r="B65" s="1" t="str">
        <f>Tabella2[[#This Row],[Denominazione Comune]]</f>
        <v>FONTEVIVO</v>
      </c>
      <c r="C65" s="3" t="str">
        <f>Tabella2[[#This Row],[Sigla Provincia]]</f>
        <v>PR</v>
      </c>
      <c r="D65" s="2">
        <f>Tabella2[[#This Row],[Numero contribuenti]]</f>
        <v>4208</v>
      </c>
      <c r="E65" s="2">
        <f>Tabella2[[#This Row],[Reddito imponibile]]/Tabella2[[#This Row],[Numero contribuenti]]</f>
        <v>21316.865731939164</v>
      </c>
      <c r="F65" s="2">
        <f>Tabella2[[#This Row],[Imposta netta       (a)]]/Tabella2[[#This Row],[Numero contribuenti]]</f>
        <v>4049.0527566539922</v>
      </c>
      <c r="G65" s="2">
        <f>Tabella2[[#This Row],[Carico fiscale      (a)+(b)+(c)]]/Tabella2[[#This Row],[Numero contribuenti]]</f>
        <v>4490.9251425855509</v>
      </c>
    </row>
    <row r="66" spans="1:7" x14ac:dyDescent="0.25">
      <c r="A66" s="11">
        <f>Tabella2[[#This Row],[Codice Istat Comune]]</f>
        <v>34017</v>
      </c>
      <c r="B66" s="1" t="str">
        <f>Tabella2[[#This Row],[Denominazione Comune]]</f>
        <v>FORNOVO DI TARO</v>
      </c>
      <c r="C66" s="3" t="str">
        <f>Tabella2[[#This Row],[Sigla Provincia]]</f>
        <v>PR</v>
      </c>
      <c r="D66" s="2">
        <f>Tabella2[[#This Row],[Numero contribuenti]]</f>
        <v>4284</v>
      </c>
      <c r="E66" s="2">
        <f>Tabella2[[#This Row],[Reddito imponibile]]/Tabella2[[#This Row],[Numero contribuenti]]</f>
        <v>21163.390289449115</v>
      </c>
      <c r="F66" s="2">
        <f>Tabella2[[#This Row],[Imposta netta       (a)]]/Tabella2[[#This Row],[Numero contribuenti]]</f>
        <v>4057.6127450980393</v>
      </c>
      <c r="G66" s="2">
        <f>Tabella2[[#This Row],[Carico fiscale      (a)+(b)+(c)]]/Tabella2[[#This Row],[Numero contribuenti]]</f>
        <v>4537.1227824463122</v>
      </c>
    </row>
    <row r="67" spans="1:7" x14ac:dyDescent="0.25">
      <c r="A67" s="11">
        <f>Tabella2[[#This Row],[Codice Istat Comune]]</f>
        <v>34018</v>
      </c>
      <c r="B67" s="1" t="str">
        <f>Tabella2[[#This Row],[Denominazione Comune]]</f>
        <v>LANGHIRANO</v>
      </c>
      <c r="C67" s="3" t="str">
        <f>Tabella2[[#This Row],[Sigla Provincia]]</f>
        <v>PR</v>
      </c>
      <c r="D67" s="2">
        <f>Tabella2[[#This Row],[Numero contribuenti]]</f>
        <v>7691</v>
      </c>
      <c r="E67" s="2">
        <f>Tabella2[[#This Row],[Reddito imponibile]]/Tabella2[[#This Row],[Numero contribuenti]]</f>
        <v>22885.882720062411</v>
      </c>
      <c r="F67" s="2">
        <f>Tabella2[[#This Row],[Imposta netta       (a)]]/Tabella2[[#This Row],[Numero contribuenti]]</f>
        <v>4709.8002860486285</v>
      </c>
      <c r="G67" s="2">
        <f>Tabella2[[#This Row],[Carico fiscale      (a)+(b)+(c)]]/Tabella2[[#This Row],[Numero contribuenti]]</f>
        <v>5244.8815498634767</v>
      </c>
    </row>
    <row r="68" spans="1:7" x14ac:dyDescent="0.25">
      <c r="A68" s="11">
        <f>Tabella2[[#This Row],[Codice Istat Comune]]</f>
        <v>34019</v>
      </c>
      <c r="B68" s="1" t="str">
        <f>Tabella2[[#This Row],[Denominazione Comune]]</f>
        <v>LESIGNANO DE' BAGNI</v>
      </c>
      <c r="C68" s="3" t="str">
        <f>Tabella2[[#This Row],[Sigla Provincia]]</f>
        <v>PR</v>
      </c>
      <c r="D68" s="2">
        <f>Tabella2[[#This Row],[Numero contribuenti]]</f>
        <v>3779</v>
      </c>
      <c r="E68" s="2">
        <f>Tabella2[[#This Row],[Reddito imponibile]]/Tabella2[[#This Row],[Numero contribuenti]]</f>
        <v>22980.012966393224</v>
      </c>
      <c r="F68" s="2">
        <f>Tabella2[[#This Row],[Imposta netta       (a)]]/Tabella2[[#This Row],[Numero contribuenti]]</f>
        <v>4740.1148451971421</v>
      </c>
      <c r="G68" s="2">
        <f>Tabella2[[#This Row],[Carico fiscale      (a)+(b)+(c)]]/Tabella2[[#This Row],[Numero contribuenti]]</f>
        <v>5278.5612595924849</v>
      </c>
    </row>
    <row r="69" spans="1:7" x14ac:dyDescent="0.25">
      <c r="A69" s="11">
        <f>Tabella2[[#This Row],[Codice Istat Comune]]</f>
        <v>34020</v>
      </c>
      <c r="B69" s="1" t="str">
        <f>Tabella2[[#This Row],[Denominazione Comune]]</f>
        <v>MEDESANO</v>
      </c>
      <c r="C69" s="3" t="str">
        <f>Tabella2[[#This Row],[Sigla Provincia]]</f>
        <v>PR</v>
      </c>
      <c r="D69" s="2">
        <f>Tabella2[[#This Row],[Numero contribuenti]]</f>
        <v>7970</v>
      </c>
      <c r="E69" s="2">
        <f>Tabella2[[#This Row],[Reddito imponibile]]/Tabella2[[#This Row],[Numero contribuenti]]</f>
        <v>21663.267001254706</v>
      </c>
      <c r="F69" s="2">
        <f>Tabella2[[#This Row],[Imposta netta       (a)]]/Tabella2[[#This Row],[Numero contribuenti]]</f>
        <v>4229.8915934755332</v>
      </c>
      <c r="G69" s="2">
        <f>Tabella2[[#This Row],[Carico fiscale      (a)+(b)+(c)]]/Tabella2[[#This Row],[Numero contribuenti]]</f>
        <v>4726.7736511919702</v>
      </c>
    </row>
    <row r="70" spans="1:7" x14ac:dyDescent="0.25">
      <c r="A70" s="11">
        <f>Tabella2[[#This Row],[Codice Istat Comune]]</f>
        <v>34022</v>
      </c>
      <c r="B70" s="1" t="str">
        <f>Tabella2[[#This Row],[Denominazione Comune]]</f>
        <v>MONCHIO DELLE CORTI</v>
      </c>
      <c r="C70" s="3" t="str">
        <f>Tabella2[[#This Row],[Sigla Provincia]]</f>
        <v>PR</v>
      </c>
      <c r="D70" s="2">
        <f>Tabella2[[#This Row],[Numero contribuenti]]</f>
        <v>753</v>
      </c>
      <c r="E70" s="2">
        <f>Tabella2[[#This Row],[Reddito imponibile]]/Tabella2[[#This Row],[Numero contribuenti]]</f>
        <v>18872.370517928288</v>
      </c>
      <c r="F70" s="2">
        <f>Tabella2[[#This Row],[Imposta netta       (a)]]/Tabella2[[#This Row],[Numero contribuenti]]</f>
        <v>3614.8260292164673</v>
      </c>
      <c r="G70" s="2">
        <f>Tabella2[[#This Row],[Carico fiscale      (a)+(b)+(c)]]/Tabella2[[#This Row],[Numero contribuenti]]</f>
        <v>4041.29614873838</v>
      </c>
    </row>
    <row r="71" spans="1:7" x14ac:dyDescent="0.25">
      <c r="A71" s="11">
        <f>Tabella2[[#This Row],[Codice Istat Comune]]</f>
        <v>34023</v>
      </c>
      <c r="B71" s="1" t="str">
        <f>Tabella2[[#This Row],[Denominazione Comune]]</f>
        <v>MONTECHIARUGOLO</v>
      </c>
      <c r="C71" s="3" t="str">
        <f>Tabella2[[#This Row],[Sigla Provincia]]</f>
        <v>PR</v>
      </c>
      <c r="D71" s="2">
        <f>Tabella2[[#This Row],[Numero contribuenti]]</f>
        <v>8350</v>
      </c>
      <c r="E71" s="2">
        <f>Tabella2[[#This Row],[Reddito imponibile]]/Tabella2[[#This Row],[Numero contribuenti]]</f>
        <v>23682.654131736526</v>
      </c>
      <c r="F71" s="2">
        <f>Tabella2[[#This Row],[Imposta netta       (a)]]/Tabella2[[#This Row],[Numero contribuenti]]</f>
        <v>5071.756766467066</v>
      </c>
      <c r="G71" s="2">
        <f>Tabella2[[#This Row],[Carico fiscale      (a)+(b)+(c)]]/Tabella2[[#This Row],[Numero contribuenti]]</f>
        <v>5625.6366467065873</v>
      </c>
    </row>
    <row r="72" spans="1:7" x14ac:dyDescent="0.25">
      <c r="A72" s="11">
        <f>Tabella2[[#This Row],[Codice Istat Comune]]</f>
        <v>34024</v>
      </c>
      <c r="B72" s="1" t="str">
        <f>Tabella2[[#This Row],[Denominazione Comune]]</f>
        <v>NEVIANO DEGLI ARDUINI</v>
      </c>
      <c r="C72" s="3" t="str">
        <f>Tabella2[[#This Row],[Sigla Provincia]]</f>
        <v>PR</v>
      </c>
      <c r="D72" s="2">
        <f>Tabella2[[#This Row],[Numero contribuenti]]</f>
        <v>2760</v>
      </c>
      <c r="E72" s="2">
        <f>Tabella2[[#This Row],[Reddito imponibile]]/Tabella2[[#This Row],[Numero contribuenti]]</f>
        <v>19348.565942028985</v>
      </c>
      <c r="F72" s="2">
        <f>Tabella2[[#This Row],[Imposta netta       (a)]]/Tabella2[[#This Row],[Numero contribuenti]]</f>
        <v>3591.1706521739129</v>
      </c>
      <c r="G72" s="2">
        <f>Tabella2[[#This Row],[Carico fiscale      (a)+(b)+(c)]]/Tabella2[[#This Row],[Numero contribuenti]]</f>
        <v>4028.7224637681161</v>
      </c>
    </row>
    <row r="73" spans="1:7" x14ac:dyDescent="0.25">
      <c r="A73" s="11">
        <f>Tabella2[[#This Row],[Codice Istat Comune]]</f>
        <v>34025</v>
      </c>
      <c r="B73" s="1" t="str">
        <f>Tabella2[[#This Row],[Denominazione Comune]]</f>
        <v>NOCETO</v>
      </c>
      <c r="C73" s="3" t="str">
        <f>Tabella2[[#This Row],[Sigla Provincia]]</f>
        <v>PR</v>
      </c>
      <c r="D73" s="2">
        <f>Tabella2[[#This Row],[Numero contribuenti]]</f>
        <v>9699</v>
      </c>
      <c r="E73" s="2">
        <f>Tabella2[[#This Row],[Reddito imponibile]]/Tabella2[[#This Row],[Numero contribuenti]]</f>
        <v>22798.724920094854</v>
      </c>
      <c r="F73" s="2">
        <f>Tabella2[[#This Row],[Imposta netta       (a)]]/Tabella2[[#This Row],[Numero contribuenti]]</f>
        <v>4613.878234869574</v>
      </c>
      <c r="G73" s="2">
        <f>Tabella2[[#This Row],[Carico fiscale      (a)+(b)+(c)]]/Tabella2[[#This Row],[Numero contribuenti]]</f>
        <v>5145.4383957108985</v>
      </c>
    </row>
    <row r="74" spans="1:7" x14ac:dyDescent="0.25">
      <c r="A74" s="11">
        <f>Tabella2[[#This Row],[Codice Istat Comune]]</f>
        <v>34026</v>
      </c>
      <c r="B74" s="1" t="str">
        <f>Tabella2[[#This Row],[Denominazione Comune]]</f>
        <v>PALANZANO</v>
      </c>
      <c r="C74" s="3" t="str">
        <f>Tabella2[[#This Row],[Sigla Provincia]]</f>
        <v>PR</v>
      </c>
      <c r="D74" s="2">
        <f>Tabella2[[#This Row],[Numero contribuenti]]</f>
        <v>908</v>
      </c>
      <c r="E74" s="2">
        <f>Tabella2[[#This Row],[Reddito imponibile]]/Tabella2[[#This Row],[Numero contribuenti]]</f>
        <v>18149.592511013216</v>
      </c>
      <c r="F74" s="2">
        <f>Tabella2[[#This Row],[Imposta netta       (a)]]/Tabella2[[#This Row],[Numero contribuenti]]</f>
        <v>3215.4922907488985</v>
      </c>
      <c r="G74" s="2">
        <f>Tabella2[[#This Row],[Carico fiscale      (a)+(b)+(c)]]/Tabella2[[#This Row],[Numero contribuenti]]</f>
        <v>3619.0627753303966</v>
      </c>
    </row>
    <row r="75" spans="1:7" x14ac:dyDescent="0.25">
      <c r="A75" s="11">
        <f>Tabella2[[#This Row],[Codice Istat Comune]]</f>
        <v>34027</v>
      </c>
      <c r="B75" s="1" t="str">
        <f>Tabella2[[#This Row],[Denominazione Comune]]</f>
        <v>PARMA</v>
      </c>
      <c r="C75" s="3" t="str">
        <f>Tabella2[[#This Row],[Sigla Provincia]]</f>
        <v>PR</v>
      </c>
      <c r="D75" s="2">
        <f>Tabella2[[#This Row],[Numero contribuenti]]</f>
        <v>145925</v>
      </c>
      <c r="E75" s="2">
        <f>Tabella2[[#This Row],[Reddito imponibile]]/Tabella2[[#This Row],[Numero contribuenti]]</f>
        <v>25355.476744903204</v>
      </c>
      <c r="F75" s="2">
        <f>Tabella2[[#This Row],[Imposta netta       (a)]]/Tabella2[[#This Row],[Numero contribuenti]]</f>
        <v>5690.8352715436013</v>
      </c>
      <c r="G75" s="2">
        <f>Tabella2[[#This Row],[Carico fiscale      (a)+(b)+(c)]]/Tabella2[[#This Row],[Numero contribuenti]]</f>
        <v>6297.6577351379137</v>
      </c>
    </row>
    <row r="76" spans="1:7" x14ac:dyDescent="0.25">
      <c r="A76" s="11">
        <f>Tabella2[[#This Row],[Codice Istat Comune]]</f>
        <v>34028</v>
      </c>
      <c r="B76" s="1" t="str">
        <f>Tabella2[[#This Row],[Denominazione Comune]]</f>
        <v>PELLEGRINO PARMENSE</v>
      </c>
      <c r="C76" s="3" t="str">
        <f>Tabella2[[#This Row],[Sigla Provincia]]</f>
        <v>PR</v>
      </c>
      <c r="D76" s="2">
        <f>Tabella2[[#This Row],[Numero contribuenti]]</f>
        <v>814</v>
      </c>
      <c r="E76" s="2">
        <f>Tabella2[[#This Row],[Reddito imponibile]]/Tabella2[[#This Row],[Numero contribuenti]]</f>
        <v>15562.472972972973</v>
      </c>
      <c r="F76" s="2">
        <f>Tabella2[[#This Row],[Imposta netta       (a)]]/Tabella2[[#This Row],[Numero contribuenti]]</f>
        <v>2824.5835380835379</v>
      </c>
      <c r="G76" s="2">
        <f>Tabella2[[#This Row],[Carico fiscale      (a)+(b)+(c)]]/Tabella2[[#This Row],[Numero contribuenti]]</f>
        <v>3169.7653562653563</v>
      </c>
    </row>
    <row r="77" spans="1:7" x14ac:dyDescent="0.25">
      <c r="A77" s="11">
        <f>Tabella2[[#This Row],[Codice Istat Comune]]</f>
        <v>34030</v>
      </c>
      <c r="B77" s="1" t="str">
        <f>Tabella2[[#This Row],[Denominazione Comune]]</f>
        <v>ROCCABIANCA</v>
      </c>
      <c r="C77" s="3" t="str">
        <f>Tabella2[[#This Row],[Sigla Provincia]]</f>
        <v>PR</v>
      </c>
      <c r="D77" s="2">
        <f>Tabella2[[#This Row],[Numero contribuenti]]</f>
        <v>2235</v>
      </c>
      <c r="E77" s="2">
        <f>Tabella2[[#This Row],[Reddito imponibile]]/Tabella2[[#This Row],[Numero contribuenti]]</f>
        <v>19989.736017897092</v>
      </c>
      <c r="F77" s="2">
        <f>Tabella2[[#This Row],[Imposta netta       (a)]]/Tabella2[[#This Row],[Numero contribuenti]]</f>
        <v>3667.0290827740491</v>
      </c>
      <c r="G77" s="2">
        <f>Tabella2[[#This Row],[Carico fiscale      (a)+(b)+(c)]]/Tabella2[[#This Row],[Numero contribuenti]]</f>
        <v>4116.1324384787476</v>
      </c>
    </row>
    <row r="78" spans="1:7" x14ac:dyDescent="0.25">
      <c r="A78" s="11">
        <f>Tabella2[[#This Row],[Codice Istat Comune]]</f>
        <v>34031</v>
      </c>
      <c r="B78" s="1" t="str">
        <f>Tabella2[[#This Row],[Denominazione Comune]]</f>
        <v>SALA BAGANZA</v>
      </c>
      <c r="C78" s="3" t="str">
        <f>Tabella2[[#This Row],[Sigla Provincia]]</f>
        <v>PR</v>
      </c>
      <c r="D78" s="2">
        <f>Tabella2[[#This Row],[Numero contribuenti]]</f>
        <v>4402</v>
      </c>
      <c r="E78" s="2">
        <f>Tabella2[[#This Row],[Reddito imponibile]]/Tabella2[[#This Row],[Numero contribuenti]]</f>
        <v>24670.585642889597</v>
      </c>
      <c r="F78" s="2">
        <f>Tabella2[[#This Row],[Imposta netta       (a)]]/Tabella2[[#This Row],[Numero contribuenti]]</f>
        <v>5410.9332121762836</v>
      </c>
      <c r="G78" s="2">
        <f>Tabella2[[#This Row],[Carico fiscale      (a)+(b)+(c)]]/Tabella2[[#This Row],[Numero contribuenti]]</f>
        <v>5999.1258518855066</v>
      </c>
    </row>
    <row r="79" spans="1:7" x14ac:dyDescent="0.25">
      <c r="A79" s="11">
        <f>Tabella2[[#This Row],[Codice Istat Comune]]</f>
        <v>34032</v>
      </c>
      <c r="B79" s="1" t="str">
        <f>Tabella2[[#This Row],[Denominazione Comune]]</f>
        <v>SALSOMAGGIORE TERME</v>
      </c>
      <c r="C79" s="3" t="str">
        <f>Tabella2[[#This Row],[Sigla Provincia]]</f>
        <v>PR</v>
      </c>
      <c r="D79" s="2">
        <f>Tabella2[[#This Row],[Numero contribuenti]]</f>
        <v>14998</v>
      </c>
      <c r="E79" s="2">
        <f>Tabella2[[#This Row],[Reddito imponibile]]/Tabella2[[#This Row],[Numero contribuenti]]</f>
        <v>19853.846579543941</v>
      </c>
      <c r="F79" s="2">
        <f>Tabella2[[#This Row],[Imposta netta       (a)]]/Tabella2[[#This Row],[Numero contribuenti]]</f>
        <v>3825.2561008134417</v>
      </c>
      <c r="G79" s="2">
        <f>Tabella2[[#This Row],[Carico fiscale      (a)+(b)+(c)]]/Tabella2[[#This Row],[Numero contribuenti]]</f>
        <v>4271.6172823043071</v>
      </c>
    </row>
    <row r="80" spans="1:7" x14ac:dyDescent="0.25">
      <c r="A80" s="11">
        <f>Tabella2[[#This Row],[Codice Istat Comune]]</f>
        <v>34033</v>
      </c>
      <c r="B80" s="1" t="str">
        <f>Tabella2[[#This Row],[Denominazione Comune]]</f>
        <v>SAN SECONDO PARMENSE</v>
      </c>
      <c r="C80" s="3" t="str">
        <f>Tabella2[[#This Row],[Sigla Provincia]]</f>
        <v>PR</v>
      </c>
      <c r="D80" s="2">
        <f>Tabella2[[#This Row],[Numero contribuenti]]</f>
        <v>4309</v>
      </c>
      <c r="E80" s="2">
        <f>Tabella2[[#This Row],[Reddito imponibile]]/Tabella2[[#This Row],[Numero contribuenti]]</f>
        <v>21009.391042005107</v>
      </c>
      <c r="F80" s="2">
        <f>Tabella2[[#This Row],[Imposta netta       (a)]]/Tabella2[[#This Row],[Numero contribuenti]]</f>
        <v>3925.5952657229054</v>
      </c>
      <c r="G80" s="2">
        <f>Tabella2[[#This Row],[Carico fiscale      (a)+(b)+(c)]]/Tabella2[[#This Row],[Numero contribuenti]]</f>
        <v>4400.482246460896</v>
      </c>
    </row>
    <row r="81" spans="1:7" x14ac:dyDescent="0.25">
      <c r="A81" s="11">
        <f>Tabella2[[#This Row],[Codice Istat Comune]]</f>
        <v>34035</v>
      </c>
      <c r="B81" s="1" t="str">
        <f>Tabella2[[#This Row],[Denominazione Comune]]</f>
        <v>SOLIGNANO</v>
      </c>
      <c r="C81" s="3" t="str">
        <f>Tabella2[[#This Row],[Sigla Provincia]]</f>
        <v>PR</v>
      </c>
      <c r="D81" s="2">
        <f>Tabella2[[#This Row],[Numero contribuenti]]</f>
        <v>1352</v>
      </c>
      <c r="E81" s="2">
        <f>Tabella2[[#This Row],[Reddito imponibile]]/Tabella2[[#This Row],[Numero contribuenti]]</f>
        <v>21333.465976331361</v>
      </c>
      <c r="F81" s="2">
        <f>Tabella2[[#This Row],[Imposta netta       (a)]]/Tabella2[[#This Row],[Numero contribuenti]]</f>
        <v>4182.2263313609465</v>
      </c>
      <c r="G81" s="2">
        <f>Tabella2[[#This Row],[Carico fiscale      (a)+(b)+(c)]]/Tabella2[[#This Row],[Numero contribuenti]]</f>
        <v>4677.0702662721897</v>
      </c>
    </row>
    <row r="82" spans="1:7" x14ac:dyDescent="0.25">
      <c r="A82" s="11">
        <f>Tabella2[[#This Row],[Codice Istat Comune]]</f>
        <v>34036</v>
      </c>
      <c r="B82" s="1" t="str">
        <f>Tabella2[[#This Row],[Denominazione Comune]]</f>
        <v>SORAGNA</v>
      </c>
      <c r="C82" s="3" t="str">
        <f>Tabella2[[#This Row],[Sigla Provincia]]</f>
        <v>PR</v>
      </c>
      <c r="D82" s="2">
        <f>Tabella2[[#This Row],[Numero contribuenti]]</f>
        <v>3631</v>
      </c>
      <c r="E82" s="2">
        <f>Tabella2[[#This Row],[Reddito imponibile]]/Tabella2[[#This Row],[Numero contribuenti]]</f>
        <v>20357.929496006611</v>
      </c>
      <c r="F82" s="2">
        <f>Tabella2[[#This Row],[Imposta netta       (a)]]/Tabella2[[#This Row],[Numero contribuenti]]</f>
        <v>3747.5395207931701</v>
      </c>
      <c r="G82" s="2">
        <f>Tabella2[[#This Row],[Carico fiscale      (a)+(b)+(c)]]/Tabella2[[#This Row],[Numero contribuenti]]</f>
        <v>4206.5775268521065</v>
      </c>
    </row>
    <row r="83" spans="1:7" x14ac:dyDescent="0.25">
      <c r="A83" s="11">
        <f>Tabella2[[#This Row],[Codice Istat Comune]]</f>
        <v>34038</v>
      </c>
      <c r="B83" s="1" t="str">
        <f>Tabella2[[#This Row],[Denominazione Comune]]</f>
        <v>TERENZO</v>
      </c>
      <c r="C83" s="3" t="str">
        <f>Tabella2[[#This Row],[Sigla Provincia]]</f>
        <v>PR</v>
      </c>
      <c r="D83" s="2">
        <f>Tabella2[[#This Row],[Numero contribuenti]]</f>
        <v>954</v>
      </c>
      <c r="E83" s="2">
        <f>Tabella2[[#This Row],[Reddito imponibile]]/Tabella2[[#This Row],[Numero contribuenti]]</f>
        <v>20815.632075471698</v>
      </c>
      <c r="F83" s="2">
        <f>Tabella2[[#This Row],[Imposta netta       (a)]]/Tabella2[[#This Row],[Numero contribuenti]]</f>
        <v>4107.3459119496856</v>
      </c>
      <c r="G83" s="2">
        <f>Tabella2[[#This Row],[Carico fiscale      (a)+(b)+(c)]]/Tabella2[[#This Row],[Numero contribuenti]]</f>
        <v>4566.9968553459121</v>
      </c>
    </row>
    <row r="84" spans="1:7" x14ac:dyDescent="0.25">
      <c r="A84" s="11">
        <f>Tabella2[[#This Row],[Codice Istat Comune]]</f>
        <v>34039</v>
      </c>
      <c r="B84" s="1" t="str">
        <f>Tabella2[[#This Row],[Denominazione Comune]]</f>
        <v>TIZZANO VAL PARMA</v>
      </c>
      <c r="C84" s="3" t="str">
        <f>Tabella2[[#This Row],[Sigla Provincia]]</f>
        <v>PR</v>
      </c>
      <c r="D84" s="2">
        <f>Tabella2[[#This Row],[Numero contribuenti]]</f>
        <v>1646</v>
      </c>
      <c r="E84" s="2">
        <f>Tabella2[[#This Row],[Reddito imponibile]]/Tabella2[[#This Row],[Numero contribuenti]]</f>
        <v>18449.876670716891</v>
      </c>
      <c r="F84" s="2">
        <f>Tabella2[[#This Row],[Imposta netta       (a)]]/Tabella2[[#This Row],[Numero contribuenti]]</f>
        <v>3422.3153098420412</v>
      </c>
      <c r="G84" s="2">
        <f>Tabella2[[#This Row],[Carico fiscale      (a)+(b)+(c)]]/Tabella2[[#This Row],[Numero contribuenti]]</f>
        <v>3835.5498177399759</v>
      </c>
    </row>
    <row r="85" spans="1:7" x14ac:dyDescent="0.25">
      <c r="A85" s="11">
        <f>Tabella2[[#This Row],[Codice Istat Comune]]</f>
        <v>34040</v>
      </c>
      <c r="B85" s="1" t="str">
        <f>Tabella2[[#This Row],[Denominazione Comune]]</f>
        <v>TORNOLO</v>
      </c>
      <c r="C85" s="3" t="str">
        <f>Tabella2[[#This Row],[Sigla Provincia]]</f>
        <v>PR</v>
      </c>
      <c r="D85" s="2">
        <f>Tabella2[[#This Row],[Numero contribuenti]]</f>
        <v>779</v>
      </c>
      <c r="E85" s="2">
        <f>Tabella2[[#This Row],[Reddito imponibile]]/Tabella2[[#This Row],[Numero contribuenti]]</f>
        <v>16079.518613607188</v>
      </c>
      <c r="F85" s="2">
        <f>Tabella2[[#This Row],[Imposta netta       (a)]]/Tabella2[[#This Row],[Numero contribuenti]]</f>
        <v>2686.9050064184853</v>
      </c>
      <c r="G85" s="2">
        <f>Tabella2[[#This Row],[Carico fiscale      (a)+(b)+(c)]]/Tabella2[[#This Row],[Numero contribuenti]]</f>
        <v>3034.9139922978179</v>
      </c>
    </row>
    <row r="86" spans="1:7" x14ac:dyDescent="0.25">
      <c r="A86" s="11">
        <f>Tabella2[[#This Row],[Codice Istat Comune]]</f>
        <v>34041</v>
      </c>
      <c r="B86" s="1" t="str">
        <f>Tabella2[[#This Row],[Denominazione Comune]]</f>
        <v>TORRILE</v>
      </c>
      <c r="C86" s="3" t="str">
        <f>Tabella2[[#This Row],[Sigla Provincia]]</f>
        <v>PR</v>
      </c>
      <c r="D86" s="2">
        <f>Tabella2[[#This Row],[Numero contribuenti]]</f>
        <v>5593</v>
      </c>
      <c r="E86" s="2">
        <f>Tabella2[[#This Row],[Reddito imponibile]]/Tabella2[[#This Row],[Numero contribuenti]]</f>
        <v>21669.121759342033</v>
      </c>
      <c r="F86" s="2">
        <f>Tabella2[[#This Row],[Imposta netta       (a)]]/Tabella2[[#This Row],[Numero contribuenti]]</f>
        <v>4132.6996245306636</v>
      </c>
      <c r="G86" s="2">
        <f>Tabella2[[#This Row],[Carico fiscale      (a)+(b)+(c)]]/Tabella2[[#This Row],[Numero contribuenti]]</f>
        <v>4623.4242803504385</v>
      </c>
    </row>
    <row r="87" spans="1:7" x14ac:dyDescent="0.25">
      <c r="A87" s="11">
        <f>Tabella2[[#This Row],[Codice Istat Comune]]</f>
        <v>34042</v>
      </c>
      <c r="B87" s="1" t="str">
        <f>Tabella2[[#This Row],[Denominazione Comune]]</f>
        <v>TRAVERSETOLO</v>
      </c>
      <c r="C87" s="3" t="str">
        <f>Tabella2[[#This Row],[Sigla Provincia]]</f>
        <v>PR</v>
      </c>
      <c r="D87" s="2">
        <f>Tabella2[[#This Row],[Numero contribuenti]]</f>
        <v>7097</v>
      </c>
      <c r="E87" s="2">
        <f>Tabella2[[#This Row],[Reddito imponibile]]/Tabella2[[#This Row],[Numero contribuenti]]</f>
        <v>23246.06284345498</v>
      </c>
      <c r="F87" s="2">
        <f>Tabella2[[#This Row],[Imposta netta       (a)]]/Tabella2[[#This Row],[Numero contribuenti]]</f>
        <v>4965.6065943356343</v>
      </c>
      <c r="G87" s="2">
        <f>Tabella2[[#This Row],[Carico fiscale      (a)+(b)+(c)]]/Tabella2[[#This Row],[Numero contribuenti]]</f>
        <v>5511.4260955333239</v>
      </c>
    </row>
    <row r="88" spans="1:7" x14ac:dyDescent="0.25">
      <c r="A88" s="11">
        <f>Tabella2[[#This Row],[Codice Istat Comune]]</f>
        <v>34044</v>
      </c>
      <c r="B88" s="1" t="str">
        <f>Tabella2[[#This Row],[Denominazione Comune]]</f>
        <v>VALMOZZOLA</v>
      </c>
      <c r="C88" s="3" t="str">
        <f>Tabella2[[#This Row],[Sigla Provincia]]</f>
        <v>PR</v>
      </c>
      <c r="D88" s="2">
        <f>Tabella2[[#This Row],[Numero contribuenti]]</f>
        <v>497</v>
      </c>
      <c r="E88" s="2">
        <f>Tabella2[[#This Row],[Reddito imponibile]]/Tabella2[[#This Row],[Numero contribuenti]]</f>
        <v>15200.277665995976</v>
      </c>
      <c r="F88" s="2">
        <f>Tabella2[[#This Row],[Imposta netta       (a)]]/Tabella2[[#This Row],[Numero contribuenti]]</f>
        <v>2608.6780684104629</v>
      </c>
      <c r="G88" s="2">
        <f>Tabella2[[#This Row],[Carico fiscale      (a)+(b)+(c)]]/Tabella2[[#This Row],[Numero contribuenti]]</f>
        <v>2935.1086519114688</v>
      </c>
    </row>
    <row r="89" spans="1:7" x14ac:dyDescent="0.25">
      <c r="A89" s="11">
        <f>Tabella2[[#This Row],[Codice Istat Comune]]</f>
        <v>34045</v>
      </c>
      <c r="B89" s="1" t="str">
        <f>Tabella2[[#This Row],[Denominazione Comune]]</f>
        <v>VARANO DE' MELEGARI</v>
      </c>
      <c r="C89" s="3" t="str">
        <f>Tabella2[[#This Row],[Sigla Provincia]]</f>
        <v>PR</v>
      </c>
      <c r="D89" s="2">
        <f>Tabella2[[#This Row],[Numero contribuenti]]</f>
        <v>1978</v>
      </c>
      <c r="E89" s="2">
        <f>Tabella2[[#This Row],[Reddito imponibile]]/Tabella2[[#This Row],[Numero contribuenti]]</f>
        <v>22810.391304347828</v>
      </c>
      <c r="F89" s="2">
        <f>Tabella2[[#This Row],[Imposta netta       (a)]]/Tabella2[[#This Row],[Numero contribuenti]]</f>
        <v>4654.9160768452984</v>
      </c>
      <c r="G89" s="2">
        <f>Tabella2[[#This Row],[Carico fiscale      (a)+(b)+(c)]]/Tabella2[[#This Row],[Numero contribuenti]]</f>
        <v>5175.5171890798783</v>
      </c>
    </row>
    <row r="90" spans="1:7" x14ac:dyDescent="0.25">
      <c r="A90" s="11">
        <f>Tabella2[[#This Row],[Codice Istat Comune]]</f>
        <v>34046</v>
      </c>
      <c r="B90" s="1" t="str">
        <f>Tabella2[[#This Row],[Denominazione Comune]]</f>
        <v>VARSI</v>
      </c>
      <c r="C90" s="3" t="str">
        <f>Tabella2[[#This Row],[Sigla Provincia]]</f>
        <v>PR</v>
      </c>
      <c r="D90" s="2">
        <f>Tabella2[[#This Row],[Numero contribuenti]]</f>
        <v>1039</v>
      </c>
      <c r="E90" s="2">
        <f>Tabella2[[#This Row],[Reddito imponibile]]/Tabella2[[#This Row],[Numero contribuenti]]</f>
        <v>17271.797882579402</v>
      </c>
      <c r="F90" s="2">
        <f>Tabella2[[#This Row],[Imposta netta       (a)]]/Tabella2[[#This Row],[Numero contribuenti]]</f>
        <v>3131.7314725697788</v>
      </c>
      <c r="G90" s="2">
        <f>Tabella2[[#This Row],[Carico fiscale      (a)+(b)+(c)]]/Tabella2[[#This Row],[Numero contribuenti]]</f>
        <v>3504.4071222329162</v>
      </c>
    </row>
    <row r="91" spans="1:7" x14ac:dyDescent="0.25">
      <c r="A91" s="11">
        <f>Tabella2[[#This Row],[Codice Istat Comune]]</f>
        <v>34049</v>
      </c>
      <c r="B91" s="1" t="str">
        <f>Tabella2[[#This Row],[Denominazione Comune]]</f>
        <v>SISSA TRECASALI</v>
      </c>
      <c r="C91" s="3" t="str">
        <f>Tabella2[[#This Row],[Sigla Provincia]]</f>
        <v>PR</v>
      </c>
      <c r="D91" s="2">
        <f>Tabella2[[#This Row],[Numero contribuenti]]</f>
        <v>5864</v>
      </c>
      <c r="E91" s="2">
        <f>Tabella2[[#This Row],[Reddito imponibile]]/Tabella2[[#This Row],[Numero contribuenti]]</f>
        <v>20962.565143246931</v>
      </c>
      <c r="F91" s="2">
        <f>Tabella2[[#This Row],[Imposta netta       (a)]]/Tabella2[[#This Row],[Numero contribuenti]]</f>
        <v>4009.025068212824</v>
      </c>
      <c r="G91" s="2">
        <f>Tabella2[[#This Row],[Carico fiscale      (a)+(b)+(c)]]/Tabella2[[#This Row],[Numero contribuenti]]</f>
        <v>4461.566166439291</v>
      </c>
    </row>
    <row r="92" spans="1:7" x14ac:dyDescent="0.25">
      <c r="A92" s="11">
        <f>Tabella2[[#This Row],[Codice Istat Comune]]</f>
        <v>34050</v>
      </c>
      <c r="B92" s="1" t="str">
        <f>Tabella2[[#This Row],[Denominazione Comune]]</f>
        <v>POLESINE ZIBELLO</v>
      </c>
      <c r="C92" s="3" t="str">
        <f>Tabella2[[#This Row],[Sigla Provincia]]</f>
        <v>PR</v>
      </c>
      <c r="D92" s="2">
        <f>Tabella2[[#This Row],[Numero contribuenti]]</f>
        <v>2402</v>
      </c>
      <c r="E92" s="2">
        <f>Tabella2[[#This Row],[Reddito imponibile]]/Tabella2[[#This Row],[Numero contribuenti]]</f>
        <v>20051.839300582847</v>
      </c>
      <c r="F92" s="2">
        <f>Tabella2[[#This Row],[Imposta netta       (a)]]/Tabella2[[#This Row],[Numero contribuenti]]</f>
        <v>3784.4371357202331</v>
      </c>
      <c r="G92" s="2">
        <f>Tabella2[[#This Row],[Carico fiscale      (a)+(b)+(c)]]/Tabella2[[#This Row],[Numero contribuenti]]</f>
        <v>4182.4142381348875</v>
      </c>
    </row>
    <row r="93" spans="1:7" x14ac:dyDescent="0.25">
      <c r="A93" s="11">
        <f>Tabella2[[#This Row],[Codice Istat Comune]]</f>
        <v>34051</v>
      </c>
      <c r="B93" s="1" t="str">
        <f>Tabella2[[#This Row],[Denominazione Comune]]</f>
        <v>SORBOLO MEZZANI</v>
      </c>
      <c r="C93" s="3" t="str">
        <f>Tabella2[[#This Row],[Sigla Provincia]]</f>
        <v>PR</v>
      </c>
      <c r="D93" s="2">
        <f>Tabella2[[#This Row],[Numero contribuenti]]</f>
        <v>9477</v>
      </c>
      <c r="E93" s="2">
        <f>Tabella2[[#This Row],[Reddito imponibile]]/Tabella2[[#This Row],[Numero contribuenti]]</f>
        <v>21878.84056135908</v>
      </c>
      <c r="F93" s="2">
        <f>Tabella2[[#This Row],[Imposta netta       (a)]]/Tabella2[[#This Row],[Numero contribuenti]]</f>
        <v>4283.9020787168938</v>
      </c>
      <c r="G93" s="2">
        <f>Tabella2[[#This Row],[Carico fiscale      (a)+(b)+(c)]]/Tabella2[[#This Row],[Numero contribuenti]]</f>
        <v>4770.1853962224332</v>
      </c>
    </row>
    <row r="94" spans="1:7" x14ac:dyDescent="0.25">
      <c r="A94" s="11">
        <f>Tabella2[[#This Row],[Codice Istat Comune]]</f>
        <v>35001</v>
      </c>
      <c r="B94" s="1" t="str">
        <f>Tabella2[[#This Row],[Denominazione Comune]]</f>
        <v>ALBINEA</v>
      </c>
      <c r="C94" s="3" t="str">
        <f>Tabella2[[#This Row],[Sigla Provincia]]</f>
        <v>RE</v>
      </c>
      <c r="D94" s="2">
        <f>Tabella2[[#This Row],[Numero contribuenti]]</f>
        <v>6792</v>
      </c>
      <c r="E94" s="2">
        <f>Tabella2[[#This Row],[Reddito imponibile]]/Tabella2[[#This Row],[Numero contribuenti]]</f>
        <v>26273.921378091873</v>
      </c>
      <c r="F94" s="2">
        <f>Tabella2[[#This Row],[Imposta netta       (a)]]/Tabella2[[#This Row],[Numero contribuenti]]</f>
        <v>5987.7361601884568</v>
      </c>
      <c r="G94" s="2">
        <f>Tabella2[[#This Row],[Carico fiscale      (a)+(b)+(c)]]/Tabella2[[#This Row],[Numero contribuenti]]</f>
        <v>6583.625</v>
      </c>
    </row>
    <row r="95" spans="1:7" x14ac:dyDescent="0.25">
      <c r="A95" s="11">
        <f>Tabella2[[#This Row],[Codice Istat Comune]]</f>
        <v>35002</v>
      </c>
      <c r="B95" s="1" t="str">
        <f>Tabella2[[#This Row],[Denominazione Comune]]</f>
        <v>BAGNOLO IN PIANO</v>
      </c>
      <c r="C95" s="3" t="str">
        <f>Tabella2[[#This Row],[Sigla Provincia]]</f>
        <v>RE</v>
      </c>
      <c r="D95" s="2">
        <f>Tabella2[[#This Row],[Numero contribuenti]]</f>
        <v>6954</v>
      </c>
      <c r="E95" s="2">
        <f>Tabella2[[#This Row],[Reddito imponibile]]/Tabella2[[#This Row],[Numero contribuenti]]</f>
        <v>21350.964624676446</v>
      </c>
      <c r="F95" s="2">
        <f>Tabella2[[#This Row],[Imposta netta       (a)]]/Tabella2[[#This Row],[Numero contribuenti]]</f>
        <v>4114.0493241299973</v>
      </c>
      <c r="G95" s="2">
        <f>Tabella2[[#This Row],[Carico fiscale      (a)+(b)+(c)]]/Tabella2[[#This Row],[Numero contribuenti]]</f>
        <v>4602.6610583836637</v>
      </c>
    </row>
    <row r="96" spans="1:7" x14ac:dyDescent="0.25">
      <c r="A96" s="11">
        <f>Tabella2[[#This Row],[Codice Istat Comune]]</f>
        <v>35003</v>
      </c>
      <c r="B96" s="1" t="str">
        <f>Tabella2[[#This Row],[Denominazione Comune]]</f>
        <v>BAISO</v>
      </c>
      <c r="C96" s="3" t="str">
        <f>Tabella2[[#This Row],[Sigla Provincia]]</f>
        <v>RE</v>
      </c>
      <c r="D96" s="2">
        <f>Tabella2[[#This Row],[Numero contribuenti]]</f>
        <v>2514</v>
      </c>
      <c r="E96" s="2">
        <f>Tabella2[[#This Row],[Reddito imponibile]]/Tabella2[[#This Row],[Numero contribuenti]]</f>
        <v>21283.024264120922</v>
      </c>
      <c r="F96" s="2">
        <f>Tabella2[[#This Row],[Imposta netta       (a)]]/Tabella2[[#This Row],[Numero contribuenti]]</f>
        <v>4303.1778042959431</v>
      </c>
      <c r="G96" s="2">
        <f>Tabella2[[#This Row],[Carico fiscale      (a)+(b)+(c)]]/Tabella2[[#This Row],[Numero contribuenti]]</f>
        <v>4774.8269689737472</v>
      </c>
    </row>
    <row r="97" spans="1:7" x14ac:dyDescent="0.25">
      <c r="A97" s="11">
        <f>Tabella2[[#This Row],[Codice Istat Comune]]</f>
        <v>35004</v>
      </c>
      <c r="B97" s="1" t="str">
        <f>Tabella2[[#This Row],[Denominazione Comune]]</f>
        <v>BIBBIANO</v>
      </c>
      <c r="C97" s="3" t="str">
        <f>Tabella2[[#This Row],[Sigla Provincia]]</f>
        <v>RE</v>
      </c>
      <c r="D97" s="2">
        <f>Tabella2[[#This Row],[Numero contribuenti]]</f>
        <v>7429</v>
      </c>
      <c r="E97" s="2">
        <f>Tabella2[[#This Row],[Reddito imponibile]]/Tabella2[[#This Row],[Numero contribuenti]]</f>
        <v>21575.383362498316</v>
      </c>
      <c r="F97" s="2">
        <f>Tabella2[[#This Row],[Imposta netta       (a)]]/Tabella2[[#This Row],[Numero contribuenti]]</f>
        <v>4244.8688921792973</v>
      </c>
      <c r="G97" s="2">
        <f>Tabella2[[#This Row],[Carico fiscale      (a)+(b)+(c)]]/Tabella2[[#This Row],[Numero contribuenti]]</f>
        <v>4731.835509489837</v>
      </c>
    </row>
    <row r="98" spans="1:7" x14ac:dyDescent="0.25">
      <c r="A98" s="11">
        <f>Tabella2[[#This Row],[Codice Istat Comune]]</f>
        <v>35005</v>
      </c>
      <c r="B98" s="1" t="str">
        <f>Tabella2[[#This Row],[Denominazione Comune]]</f>
        <v>BORETTO</v>
      </c>
      <c r="C98" s="3" t="str">
        <f>Tabella2[[#This Row],[Sigla Provincia]]</f>
        <v>RE</v>
      </c>
      <c r="D98" s="2">
        <f>Tabella2[[#This Row],[Numero contribuenti]]</f>
        <v>3812</v>
      </c>
      <c r="E98" s="2">
        <f>Tabella2[[#This Row],[Reddito imponibile]]/Tabella2[[#This Row],[Numero contribuenti]]</f>
        <v>22203.49239244491</v>
      </c>
      <c r="F98" s="2">
        <f>Tabella2[[#This Row],[Imposta netta       (a)]]/Tabella2[[#This Row],[Numero contribuenti]]</f>
        <v>4445.20592864638</v>
      </c>
      <c r="G98" s="2">
        <f>Tabella2[[#This Row],[Carico fiscale      (a)+(b)+(c)]]/Tabella2[[#This Row],[Numero contribuenti]]</f>
        <v>4954.5104931794331</v>
      </c>
    </row>
    <row r="99" spans="1:7" x14ac:dyDescent="0.25">
      <c r="A99" s="11">
        <f>Tabella2[[#This Row],[Codice Istat Comune]]</f>
        <v>35006</v>
      </c>
      <c r="B99" s="1" t="str">
        <f>Tabella2[[#This Row],[Denominazione Comune]]</f>
        <v>BRESCELLO</v>
      </c>
      <c r="C99" s="3" t="str">
        <f>Tabella2[[#This Row],[Sigla Provincia]]</f>
        <v>RE</v>
      </c>
      <c r="D99" s="2">
        <f>Tabella2[[#This Row],[Numero contribuenti]]</f>
        <v>4070</v>
      </c>
      <c r="E99" s="2">
        <f>Tabella2[[#This Row],[Reddito imponibile]]/Tabella2[[#This Row],[Numero contribuenti]]</f>
        <v>21237.985012285011</v>
      </c>
      <c r="F99" s="2">
        <f>Tabella2[[#This Row],[Imposta netta       (a)]]/Tabella2[[#This Row],[Numero contribuenti]]</f>
        <v>4067.1705159705161</v>
      </c>
      <c r="G99" s="2">
        <f>Tabella2[[#This Row],[Carico fiscale      (a)+(b)+(c)]]/Tabella2[[#This Row],[Numero contribuenti]]</f>
        <v>4533.7904176904176</v>
      </c>
    </row>
    <row r="100" spans="1:7" x14ac:dyDescent="0.25">
      <c r="A100" s="11">
        <f>Tabella2[[#This Row],[Codice Istat Comune]]</f>
        <v>35008</v>
      </c>
      <c r="B100" s="1" t="str">
        <f>Tabella2[[#This Row],[Denominazione Comune]]</f>
        <v>CADELBOSCO DI SOPRA</v>
      </c>
      <c r="C100" s="3" t="str">
        <f>Tabella2[[#This Row],[Sigla Provincia]]</f>
        <v>RE</v>
      </c>
      <c r="D100" s="2">
        <f>Tabella2[[#This Row],[Numero contribuenti]]</f>
        <v>7443</v>
      </c>
      <c r="E100" s="2">
        <f>Tabella2[[#This Row],[Reddito imponibile]]/Tabella2[[#This Row],[Numero contribuenti]]</f>
        <v>20613.811635093378</v>
      </c>
      <c r="F100" s="2">
        <f>Tabella2[[#This Row],[Imposta netta       (a)]]/Tabella2[[#This Row],[Numero contribuenti]]</f>
        <v>3910.0249899234182</v>
      </c>
      <c r="G100" s="2">
        <f>Tabella2[[#This Row],[Carico fiscale      (a)+(b)+(c)]]/Tabella2[[#This Row],[Numero contribuenti]]</f>
        <v>4351.8231895740964</v>
      </c>
    </row>
    <row r="101" spans="1:7" x14ac:dyDescent="0.25">
      <c r="A101" s="11">
        <f>Tabella2[[#This Row],[Codice Istat Comune]]</f>
        <v>35009</v>
      </c>
      <c r="B101" s="1" t="str">
        <f>Tabella2[[#This Row],[Denominazione Comune]]</f>
        <v>CAMPAGNOLA EMILIA</v>
      </c>
      <c r="C101" s="3" t="str">
        <f>Tabella2[[#This Row],[Sigla Provincia]]</f>
        <v>RE</v>
      </c>
      <c r="D101" s="2">
        <f>Tabella2[[#This Row],[Numero contribuenti]]</f>
        <v>4082</v>
      </c>
      <c r="E101" s="2">
        <f>Tabella2[[#This Row],[Reddito imponibile]]/Tabella2[[#This Row],[Numero contribuenti]]</f>
        <v>20735.090641842235</v>
      </c>
      <c r="F101" s="2">
        <f>Tabella2[[#This Row],[Imposta netta       (a)]]/Tabella2[[#This Row],[Numero contribuenti]]</f>
        <v>3940.2834394904457</v>
      </c>
      <c r="G101" s="2">
        <f>Tabella2[[#This Row],[Carico fiscale      (a)+(b)+(c)]]/Tabella2[[#This Row],[Numero contribuenti]]</f>
        <v>4360.5132288094073</v>
      </c>
    </row>
    <row r="102" spans="1:7" x14ac:dyDescent="0.25">
      <c r="A102" s="11">
        <f>Tabella2[[#This Row],[Codice Istat Comune]]</f>
        <v>35010</v>
      </c>
      <c r="B102" s="1" t="str">
        <f>Tabella2[[#This Row],[Denominazione Comune]]</f>
        <v>CAMPEGINE</v>
      </c>
      <c r="C102" s="3" t="str">
        <f>Tabella2[[#This Row],[Sigla Provincia]]</f>
        <v>RE</v>
      </c>
      <c r="D102" s="2">
        <f>Tabella2[[#This Row],[Numero contribuenti]]</f>
        <v>3860</v>
      </c>
      <c r="E102" s="2">
        <f>Tabella2[[#This Row],[Reddito imponibile]]/Tabella2[[#This Row],[Numero contribuenti]]</f>
        <v>19818.448963730571</v>
      </c>
      <c r="F102" s="2">
        <f>Tabella2[[#This Row],[Imposta netta       (a)]]/Tabella2[[#This Row],[Numero contribuenti]]</f>
        <v>3524.3139896373059</v>
      </c>
      <c r="G102" s="2">
        <f>Tabella2[[#This Row],[Carico fiscale      (a)+(b)+(c)]]/Tabella2[[#This Row],[Numero contribuenti]]</f>
        <v>3951.283419689119</v>
      </c>
    </row>
    <row r="103" spans="1:7" x14ac:dyDescent="0.25">
      <c r="A103" s="11">
        <f>Tabella2[[#This Row],[Codice Istat Comune]]</f>
        <v>35011</v>
      </c>
      <c r="B103" s="1" t="str">
        <f>Tabella2[[#This Row],[Denominazione Comune]]</f>
        <v>CARPINETI</v>
      </c>
      <c r="C103" s="3" t="str">
        <f>Tabella2[[#This Row],[Sigla Provincia]]</f>
        <v>RE</v>
      </c>
      <c r="D103" s="2">
        <f>Tabella2[[#This Row],[Numero contribuenti]]</f>
        <v>3114</v>
      </c>
      <c r="E103" s="2">
        <f>Tabella2[[#This Row],[Reddito imponibile]]/Tabella2[[#This Row],[Numero contribuenti]]</f>
        <v>19777.337186897879</v>
      </c>
      <c r="F103" s="2">
        <f>Tabella2[[#This Row],[Imposta netta       (a)]]/Tabella2[[#This Row],[Numero contribuenti]]</f>
        <v>3763.661207450225</v>
      </c>
      <c r="G103" s="2">
        <f>Tabella2[[#This Row],[Carico fiscale      (a)+(b)+(c)]]/Tabella2[[#This Row],[Numero contribuenti]]</f>
        <v>4190.3638407193321</v>
      </c>
    </row>
    <row r="104" spans="1:7" x14ac:dyDescent="0.25">
      <c r="A104" s="11">
        <f>Tabella2[[#This Row],[Codice Istat Comune]]</f>
        <v>35012</v>
      </c>
      <c r="B104" s="1" t="str">
        <f>Tabella2[[#This Row],[Denominazione Comune]]</f>
        <v>CASALGRANDE</v>
      </c>
      <c r="C104" s="3" t="str">
        <f>Tabella2[[#This Row],[Sigla Provincia]]</f>
        <v>RE</v>
      </c>
      <c r="D104" s="2">
        <f>Tabella2[[#This Row],[Numero contribuenti]]</f>
        <v>13767</v>
      </c>
      <c r="E104" s="2">
        <f>Tabella2[[#This Row],[Reddito imponibile]]/Tabella2[[#This Row],[Numero contribuenti]]</f>
        <v>22879.238396164743</v>
      </c>
      <c r="F104" s="2">
        <f>Tabella2[[#This Row],[Imposta netta       (a)]]/Tabella2[[#This Row],[Numero contribuenti]]</f>
        <v>4594.2580082806708</v>
      </c>
      <c r="G104" s="2">
        <f>Tabella2[[#This Row],[Carico fiscale      (a)+(b)+(c)]]/Tabella2[[#This Row],[Numero contribuenti]]</f>
        <v>5109.750272390499</v>
      </c>
    </row>
    <row r="105" spans="1:7" x14ac:dyDescent="0.25">
      <c r="A105" s="11">
        <f>Tabella2[[#This Row],[Codice Istat Comune]]</f>
        <v>35013</v>
      </c>
      <c r="B105" s="1" t="str">
        <f>Tabella2[[#This Row],[Denominazione Comune]]</f>
        <v>CASINA</v>
      </c>
      <c r="C105" s="3" t="str">
        <f>Tabella2[[#This Row],[Sigla Provincia]]</f>
        <v>RE</v>
      </c>
      <c r="D105" s="2">
        <f>Tabella2[[#This Row],[Numero contribuenti]]</f>
        <v>3468</v>
      </c>
      <c r="E105" s="2">
        <f>Tabella2[[#This Row],[Reddito imponibile]]/Tabella2[[#This Row],[Numero contribuenti]]</f>
        <v>19729.237600922723</v>
      </c>
      <c r="F105" s="2">
        <f>Tabella2[[#This Row],[Imposta netta       (a)]]/Tabella2[[#This Row],[Numero contribuenti]]</f>
        <v>3704.8056516724337</v>
      </c>
      <c r="G105" s="2">
        <f>Tabella2[[#This Row],[Carico fiscale      (a)+(b)+(c)]]/Tabella2[[#This Row],[Numero contribuenti]]</f>
        <v>4125.8016147635526</v>
      </c>
    </row>
    <row r="106" spans="1:7" x14ac:dyDescent="0.25">
      <c r="A106" s="11">
        <f>Tabella2[[#This Row],[Codice Istat Comune]]</f>
        <v>35014</v>
      </c>
      <c r="B106" s="1" t="str">
        <f>Tabella2[[#This Row],[Denominazione Comune]]</f>
        <v>CASTELLARANO</v>
      </c>
      <c r="C106" s="3" t="str">
        <f>Tabella2[[#This Row],[Sigla Provincia]]</f>
        <v>RE</v>
      </c>
      <c r="D106" s="2">
        <f>Tabella2[[#This Row],[Numero contribuenti]]</f>
        <v>11444</v>
      </c>
      <c r="E106" s="2">
        <f>Tabella2[[#This Row],[Reddito imponibile]]/Tabella2[[#This Row],[Numero contribuenti]]</f>
        <v>23912.191716183152</v>
      </c>
      <c r="F106" s="2">
        <f>Tabella2[[#This Row],[Imposta netta       (a)]]/Tabella2[[#This Row],[Numero contribuenti]]</f>
        <v>5002.5121461027611</v>
      </c>
      <c r="G106" s="2">
        <f>Tabella2[[#This Row],[Carico fiscale      (a)+(b)+(c)]]/Tabella2[[#This Row],[Numero contribuenti]]</f>
        <v>5549.5628276826283</v>
      </c>
    </row>
    <row r="107" spans="1:7" x14ac:dyDescent="0.25">
      <c r="A107" s="11">
        <f>Tabella2[[#This Row],[Codice Istat Comune]]</f>
        <v>35015</v>
      </c>
      <c r="B107" s="1" t="str">
        <f>Tabella2[[#This Row],[Denominazione Comune]]</f>
        <v>CASTELNOVO DI SOTTO</v>
      </c>
      <c r="C107" s="3" t="str">
        <f>Tabella2[[#This Row],[Sigla Provincia]]</f>
        <v>RE</v>
      </c>
      <c r="D107" s="2">
        <f>Tabella2[[#This Row],[Numero contribuenti]]</f>
        <v>6104</v>
      </c>
      <c r="E107" s="2">
        <f>Tabella2[[#This Row],[Reddito imponibile]]/Tabella2[[#This Row],[Numero contribuenti]]</f>
        <v>20344.606159895149</v>
      </c>
      <c r="F107" s="2">
        <f>Tabella2[[#This Row],[Imposta netta       (a)]]/Tabella2[[#This Row],[Numero contribuenti]]</f>
        <v>3715.4130078636958</v>
      </c>
      <c r="G107" s="2">
        <f>Tabella2[[#This Row],[Carico fiscale      (a)+(b)+(c)]]/Tabella2[[#This Row],[Numero contribuenti]]</f>
        <v>4112.176769331586</v>
      </c>
    </row>
    <row r="108" spans="1:7" x14ac:dyDescent="0.25">
      <c r="A108" s="11">
        <f>Tabella2[[#This Row],[Codice Istat Comune]]</f>
        <v>35016</v>
      </c>
      <c r="B108" s="1" t="str">
        <f>Tabella2[[#This Row],[Denominazione Comune]]</f>
        <v>CASTELNOVO NE' MONTI</v>
      </c>
      <c r="C108" s="3" t="str">
        <f>Tabella2[[#This Row],[Sigla Provincia]]</f>
        <v>RE</v>
      </c>
      <c r="D108" s="2">
        <f>Tabella2[[#This Row],[Numero contribuenti]]</f>
        <v>7972</v>
      </c>
      <c r="E108" s="2">
        <f>Tabella2[[#This Row],[Reddito imponibile]]/Tabella2[[#This Row],[Numero contribuenti]]</f>
        <v>20281.565730055194</v>
      </c>
      <c r="F108" s="2">
        <f>Tabella2[[#This Row],[Imposta netta       (a)]]/Tabella2[[#This Row],[Numero contribuenti]]</f>
        <v>3857.1557952834924</v>
      </c>
      <c r="G108" s="2">
        <f>Tabella2[[#This Row],[Carico fiscale      (a)+(b)+(c)]]/Tabella2[[#This Row],[Numero contribuenti]]</f>
        <v>4320.0465378825893</v>
      </c>
    </row>
    <row r="109" spans="1:7" x14ac:dyDescent="0.25">
      <c r="A109" s="11">
        <f>Tabella2[[#This Row],[Codice Istat Comune]]</f>
        <v>35017</v>
      </c>
      <c r="B109" s="1" t="str">
        <f>Tabella2[[#This Row],[Denominazione Comune]]</f>
        <v>CAVRIAGO</v>
      </c>
      <c r="C109" s="3" t="str">
        <f>Tabella2[[#This Row],[Sigla Provincia]]</f>
        <v>RE</v>
      </c>
      <c r="D109" s="2">
        <f>Tabella2[[#This Row],[Numero contribuenti]]</f>
        <v>7328</v>
      </c>
      <c r="E109" s="2">
        <f>Tabella2[[#This Row],[Reddito imponibile]]/Tabella2[[#This Row],[Numero contribuenti]]</f>
        <v>21878.062227074235</v>
      </c>
      <c r="F109" s="2">
        <f>Tabella2[[#This Row],[Imposta netta       (a)]]/Tabella2[[#This Row],[Numero contribuenti]]</f>
        <v>4279.3823689956334</v>
      </c>
      <c r="G109" s="2">
        <f>Tabella2[[#This Row],[Carico fiscale      (a)+(b)+(c)]]/Tabella2[[#This Row],[Numero contribuenti]]</f>
        <v>4785.014737991266</v>
      </c>
    </row>
    <row r="110" spans="1:7" x14ac:dyDescent="0.25">
      <c r="A110" s="11">
        <f>Tabella2[[#This Row],[Codice Istat Comune]]</f>
        <v>35018</v>
      </c>
      <c r="B110" s="1" t="str">
        <f>Tabella2[[#This Row],[Denominazione Comune]]</f>
        <v>CANOSSA</v>
      </c>
      <c r="C110" s="3" t="str">
        <f>Tabella2[[#This Row],[Sigla Provincia]]</f>
        <v>RE</v>
      </c>
      <c r="D110" s="2">
        <f>Tabella2[[#This Row],[Numero contribuenti]]</f>
        <v>2759</v>
      </c>
      <c r="E110" s="2">
        <f>Tabella2[[#This Row],[Reddito imponibile]]/Tabella2[[#This Row],[Numero contribuenti]]</f>
        <v>23372.549836897426</v>
      </c>
      <c r="F110" s="2">
        <f>Tabella2[[#This Row],[Imposta netta       (a)]]/Tabella2[[#This Row],[Numero contribuenti]]</f>
        <v>5225.8985139543311</v>
      </c>
      <c r="G110" s="2">
        <f>Tabella2[[#This Row],[Carico fiscale      (a)+(b)+(c)]]/Tabella2[[#This Row],[Numero contribuenti]]</f>
        <v>5718.1852120333451</v>
      </c>
    </row>
    <row r="111" spans="1:7" x14ac:dyDescent="0.25">
      <c r="A111" s="11">
        <f>Tabella2[[#This Row],[Codice Istat Comune]]</f>
        <v>35020</v>
      </c>
      <c r="B111" s="1" t="str">
        <f>Tabella2[[#This Row],[Denominazione Comune]]</f>
        <v>CORREGGIO</v>
      </c>
      <c r="C111" s="3" t="str">
        <f>Tabella2[[#This Row],[Sigla Provincia]]</f>
        <v>RE</v>
      </c>
      <c r="D111" s="2">
        <f>Tabella2[[#This Row],[Numero contribuenti]]</f>
        <v>18639</v>
      </c>
      <c r="E111" s="2">
        <f>Tabella2[[#This Row],[Reddito imponibile]]/Tabella2[[#This Row],[Numero contribuenti]]</f>
        <v>23180.786630184022</v>
      </c>
      <c r="F111" s="2">
        <f>Tabella2[[#This Row],[Imposta netta       (a)]]/Tabella2[[#This Row],[Numero contribuenti]]</f>
        <v>4737.6726755727241</v>
      </c>
      <c r="G111" s="2">
        <f>Tabella2[[#This Row],[Carico fiscale      (a)+(b)+(c)]]/Tabella2[[#This Row],[Numero contribuenti]]</f>
        <v>5151.3052738880842</v>
      </c>
    </row>
    <row r="112" spans="1:7" x14ac:dyDescent="0.25">
      <c r="A112" s="11">
        <f>Tabella2[[#This Row],[Codice Istat Comune]]</f>
        <v>35021</v>
      </c>
      <c r="B112" s="1" t="str">
        <f>Tabella2[[#This Row],[Denominazione Comune]]</f>
        <v>FABBRICO</v>
      </c>
      <c r="C112" s="3" t="str">
        <f>Tabella2[[#This Row],[Sigla Provincia]]</f>
        <v>RE</v>
      </c>
      <c r="D112" s="2">
        <f>Tabella2[[#This Row],[Numero contribuenti]]</f>
        <v>4686</v>
      </c>
      <c r="E112" s="2">
        <f>Tabella2[[#This Row],[Reddito imponibile]]/Tabella2[[#This Row],[Numero contribuenti]]</f>
        <v>21220.984421681605</v>
      </c>
      <c r="F112" s="2">
        <f>Tabella2[[#This Row],[Imposta netta       (a)]]/Tabella2[[#This Row],[Numero contribuenti]]</f>
        <v>3914.4912505335042</v>
      </c>
      <c r="G112" s="2">
        <f>Tabella2[[#This Row],[Carico fiscale      (a)+(b)+(c)]]/Tabella2[[#This Row],[Numero contribuenti]]</f>
        <v>4325.9265898420826</v>
      </c>
    </row>
    <row r="113" spans="1:7" x14ac:dyDescent="0.25">
      <c r="A113" s="11">
        <f>Tabella2[[#This Row],[Codice Istat Comune]]</f>
        <v>35022</v>
      </c>
      <c r="B113" s="1" t="str">
        <f>Tabella2[[#This Row],[Denominazione Comune]]</f>
        <v>GATTATICO</v>
      </c>
      <c r="C113" s="3" t="str">
        <f>Tabella2[[#This Row],[Sigla Provincia]]</f>
        <v>RE</v>
      </c>
      <c r="D113" s="2">
        <f>Tabella2[[#This Row],[Numero contribuenti]]</f>
        <v>4197</v>
      </c>
      <c r="E113" s="2">
        <f>Tabella2[[#This Row],[Reddito imponibile]]/Tabella2[[#This Row],[Numero contribuenti]]</f>
        <v>20475.590659995236</v>
      </c>
      <c r="F113" s="2">
        <f>Tabella2[[#This Row],[Imposta netta       (a)]]/Tabella2[[#This Row],[Numero contribuenti]]</f>
        <v>3780.0028591851324</v>
      </c>
      <c r="G113" s="2">
        <f>Tabella2[[#This Row],[Carico fiscale      (a)+(b)+(c)]]/Tabella2[[#This Row],[Numero contribuenti]]</f>
        <v>4207.8136764355495</v>
      </c>
    </row>
    <row r="114" spans="1:7" x14ac:dyDescent="0.25">
      <c r="A114" s="11">
        <f>Tabella2[[#This Row],[Codice Istat Comune]]</f>
        <v>35023</v>
      </c>
      <c r="B114" s="1" t="str">
        <f>Tabella2[[#This Row],[Denominazione Comune]]</f>
        <v>GUALTIERI</v>
      </c>
      <c r="C114" s="3" t="str">
        <f>Tabella2[[#This Row],[Sigla Provincia]]</f>
        <v>RE</v>
      </c>
      <c r="D114" s="2">
        <f>Tabella2[[#This Row],[Numero contribuenti]]</f>
        <v>4676</v>
      </c>
      <c r="E114" s="2">
        <f>Tabella2[[#This Row],[Reddito imponibile]]/Tabella2[[#This Row],[Numero contribuenti]]</f>
        <v>19934.525449101795</v>
      </c>
      <c r="F114" s="2">
        <f>Tabella2[[#This Row],[Imposta netta       (a)]]/Tabella2[[#This Row],[Numero contribuenti]]</f>
        <v>3641.3973481608214</v>
      </c>
      <c r="G114" s="2">
        <f>Tabella2[[#This Row],[Carico fiscale      (a)+(b)+(c)]]/Tabella2[[#This Row],[Numero contribuenti]]</f>
        <v>4056.7117194183061</v>
      </c>
    </row>
    <row r="115" spans="1:7" x14ac:dyDescent="0.25">
      <c r="A115" s="11">
        <f>Tabella2[[#This Row],[Codice Istat Comune]]</f>
        <v>35024</v>
      </c>
      <c r="B115" s="1" t="str">
        <f>Tabella2[[#This Row],[Denominazione Comune]]</f>
        <v>GUASTALLA</v>
      </c>
      <c r="C115" s="3" t="str">
        <f>Tabella2[[#This Row],[Sigla Provincia]]</f>
        <v>RE</v>
      </c>
      <c r="D115" s="2">
        <f>Tabella2[[#This Row],[Numero contribuenti]]</f>
        <v>10850</v>
      </c>
      <c r="E115" s="2">
        <f>Tabella2[[#This Row],[Reddito imponibile]]/Tabella2[[#This Row],[Numero contribuenti]]</f>
        <v>22661.13677419355</v>
      </c>
      <c r="F115" s="2">
        <f>Tabella2[[#This Row],[Imposta netta       (a)]]/Tabella2[[#This Row],[Numero contribuenti]]</f>
        <v>4612.2658986175111</v>
      </c>
      <c r="G115" s="2">
        <f>Tabella2[[#This Row],[Carico fiscale      (a)+(b)+(c)]]/Tabella2[[#This Row],[Numero contribuenti]]</f>
        <v>5109.2412903225804</v>
      </c>
    </row>
    <row r="116" spans="1:7" x14ac:dyDescent="0.25">
      <c r="A116" s="11">
        <f>Tabella2[[#This Row],[Codice Istat Comune]]</f>
        <v>35026</v>
      </c>
      <c r="B116" s="1" t="str">
        <f>Tabella2[[#This Row],[Denominazione Comune]]</f>
        <v>LUZZARA</v>
      </c>
      <c r="C116" s="3" t="str">
        <f>Tabella2[[#This Row],[Sigla Provincia]]</f>
        <v>RE</v>
      </c>
      <c r="D116" s="2">
        <f>Tabella2[[#This Row],[Numero contribuenti]]</f>
        <v>6162</v>
      </c>
      <c r="E116" s="2">
        <f>Tabella2[[#This Row],[Reddito imponibile]]/Tabella2[[#This Row],[Numero contribuenti]]</f>
        <v>21478.343557286596</v>
      </c>
      <c r="F116" s="2">
        <f>Tabella2[[#This Row],[Imposta netta       (a)]]/Tabella2[[#This Row],[Numero contribuenti]]</f>
        <v>4225.7841609866928</v>
      </c>
      <c r="G116" s="2">
        <f>Tabella2[[#This Row],[Carico fiscale      (a)+(b)+(c)]]/Tabella2[[#This Row],[Numero contribuenti]]</f>
        <v>4677.8526452450506</v>
      </c>
    </row>
    <row r="117" spans="1:7" x14ac:dyDescent="0.25">
      <c r="A117" s="11">
        <f>Tabella2[[#This Row],[Codice Istat Comune]]</f>
        <v>35027</v>
      </c>
      <c r="B117" s="1" t="str">
        <f>Tabella2[[#This Row],[Denominazione Comune]]</f>
        <v>MONTECCHIO EMILIA</v>
      </c>
      <c r="C117" s="3" t="str">
        <f>Tabella2[[#This Row],[Sigla Provincia]]</f>
        <v>RE</v>
      </c>
      <c r="D117" s="2">
        <f>Tabella2[[#This Row],[Numero contribuenti]]</f>
        <v>7731</v>
      </c>
      <c r="E117" s="2">
        <f>Tabella2[[#This Row],[Reddito imponibile]]/Tabella2[[#This Row],[Numero contribuenti]]</f>
        <v>22692.700685551674</v>
      </c>
      <c r="F117" s="2">
        <f>Tabella2[[#This Row],[Imposta netta       (a)]]/Tabella2[[#This Row],[Numero contribuenti]]</f>
        <v>4594.5732764196091</v>
      </c>
      <c r="G117" s="2">
        <f>Tabella2[[#This Row],[Carico fiscale      (a)+(b)+(c)]]/Tabella2[[#This Row],[Numero contribuenti]]</f>
        <v>5106.5921614280169</v>
      </c>
    </row>
    <row r="118" spans="1:7" x14ac:dyDescent="0.25">
      <c r="A118" s="11">
        <f>Tabella2[[#This Row],[Codice Istat Comune]]</f>
        <v>35028</v>
      </c>
      <c r="B118" s="1" t="str">
        <f>Tabella2[[#This Row],[Denominazione Comune]]</f>
        <v>NOVELLARA</v>
      </c>
      <c r="C118" s="3" t="str">
        <f>Tabella2[[#This Row],[Sigla Provincia]]</f>
        <v>RE</v>
      </c>
      <c r="D118" s="2">
        <f>Tabella2[[#This Row],[Numero contribuenti]]</f>
        <v>9892</v>
      </c>
      <c r="E118" s="2">
        <f>Tabella2[[#This Row],[Reddito imponibile]]/Tabella2[[#This Row],[Numero contribuenti]]</f>
        <v>21291.494237767893</v>
      </c>
      <c r="F118" s="2">
        <f>Tabella2[[#This Row],[Imposta netta       (a)]]/Tabella2[[#This Row],[Numero contribuenti]]</f>
        <v>4100.823999191266</v>
      </c>
      <c r="G118" s="2">
        <f>Tabella2[[#This Row],[Carico fiscale      (a)+(b)+(c)]]/Tabella2[[#This Row],[Numero contribuenti]]</f>
        <v>4550.6046300040434</v>
      </c>
    </row>
    <row r="119" spans="1:7" x14ac:dyDescent="0.25">
      <c r="A119" s="11">
        <f>Tabella2[[#This Row],[Codice Istat Comune]]</f>
        <v>35029</v>
      </c>
      <c r="B119" s="1" t="str">
        <f>Tabella2[[#This Row],[Denominazione Comune]]</f>
        <v>POVIGLIO</v>
      </c>
      <c r="C119" s="3" t="str">
        <f>Tabella2[[#This Row],[Sigla Provincia]]</f>
        <v>RE</v>
      </c>
      <c r="D119" s="2">
        <f>Tabella2[[#This Row],[Numero contribuenti]]</f>
        <v>5144</v>
      </c>
      <c r="E119" s="2">
        <f>Tabella2[[#This Row],[Reddito imponibile]]/Tabella2[[#This Row],[Numero contribuenti]]</f>
        <v>21498.523522550546</v>
      </c>
      <c r="F119" s="2">
        <f>Tabella2[[#This Row],[Imposta netta       (a)]]/Tabella2[[#This Row],[Numero contribuenti]]</f>
        <v>4208.867223950233</v>
      </c>
      <c r="G119" s="2">
        <f>Tabella2[[#This Row],[Carico fiscale      (a)+(b)+(c)]]/Tabella2[[#This Row],[Numero contribuenti]]</f>
        <v>4699.4490668740282</v>
      </c>
    </row>
    <row r="120" spans="1:7" x14ac:dyDescent="0.25">
      <c r="A120" s="11">
        <f>Tabella2[[#This Row],[Codice Istat Comune]]</f>
        <v>35030</v>
      </c>
      <c r="B120" s="1" t="str">
        <f>Tabella2[[#This Row],[Denominazione Comune]]</f>
        <v>QUATTRO CASTELLA</v>
      </c>
      <c r="C120" s="3" t="str">
        <f>Tabella2[[#This Row],[Sigla Provincia]]</f>
        <v>RE</v>
      </c>
      <c r="D120" s="2">
        <f>Tabella2[[#This Row],[Numero contribuenti]]</f>
        <v>9930</v>
      </c>
      <c r="E120" s="2">
        <f>Tabella2[[#This Row],[Reddito imponibile]]/Tabella2[[#This Row],[Numero contribuenti]]</f>
        <v>23365.72990936556</v>
      </c>
      <c r="F120" s="2">
        <f>Tabella2[[#This Row],[Imposta netta       (a)]]/Tabella2[[#This Row],[Numero contribuenti]]</f>
        <v>4935.250151057402</v>
      </c>
      <c r="G120" s="2">
        <f>Tabella2[[#This Row],[Carico fiscale      (a)+(b)+(c)]]/Tabella2[[#This Row],[Numero contribuenti]]</f>
        <v>5451.3445115810673</v>
      </c>
    </row>
    <row r="121" spans="1:7" x14ac:dyDescent="0.25">
      <c r="A121" s="11">
        <f>Tabella2[[#This Row],[Codice Istat Comune]]</f>
        <v>35032</v>
      </c>
      <c r="B121" s="1" t="str">
        <f>Tabella2[[#This Row],[Denominazione Comune]]</f>
        <v>REGGIOLO</v>
      </c>
      <c r="C121" s="3" t="str">
        <f>Tabella2[[#This Row],[Sigla Provincia]]</f>
        <v>RE</v>
      </c>
      <c r="D121" s="2">
        <f>Tabella2[[#This Row],[Numero contribuenti]]</f>
        <v>6633</v>
      </c>
      <c r="E121" s="2">
        <f>Tabella2[[#This Row],[Reddito imponibile]]/Tabella2[[#This Row],[Numero contribuenti]]</f>
        <v>22121.904266546058</v>
      </c>
      <c r="F121" s="2">
        <f>Tabella2[[#This Row],[Imposta netta       (a)]]/Tabella2[[#This Row],[Numero contribuenti]]</f>
        <v>4524.5541987034521</v>
      </c>
      <c r="G121" s="2">
        <f>Tabella2[[#This Row],[Carico fiscale      (a)+(b)+(c)]]/Tabella2[[#This Row],[Numero contribuenti]]</f>
        <v>4978.8462234283134</v>
      </c>
    </row>
    <row r="122" spans="1:7" x14ac:dyDescent="0.25">
      <c r="A122" s="11">
        <f>Tabella2[[#This Row],[Codice Istat Comune]]</f>
        <v>35033</v>
      </c>
      <c r="B122" s="1" t="str">
        <f>Tabella2[[#This Row],[Denominazione Comune]]</f>
        <v>REGGIO NELL'EMILIA</v>
      </c>
      <c r="C122" s="3" t="str">
        <f>Tabella2[[#This Row],[Sigla Provincia]]</f>
        <v>RE</v>
      </c>
      <c r="D122" s="2">
        <f>Tabella2[[#This Row],[Numero contribuenti]]</f>
        <v>123754</v>
      </c>
      <c r="E122" s="2">
        <f>Tabella2[[#This Row],[Reddito imponibile]]/Tabella2[[#This Row],[Numero contribuenti]]</f>
        <v>22880.078785332193</v>
      </c>
      <c r="F122" s="2">
        <f>Tabella2[[#This Row],[Imposta netta       (a)]]/Tabella2[[#This Row],[Numero contribuenti]]</f>
        <v>4773.1739984162132</v>
      </c>
      <c r="G122" s="2">
        <f>Tabella2[[#This Row],[Carico fiscale      (a)+(b)+(c)]]/Tabella2[[#This Row],[Numero contribuenti]]</f>
        <v>5283.6739660940257</v>
      </c>
    </row>
    <row r="123" spans="1:7" x14ac:dyDescent="0.25">
      <c r="A123" s="11">
        <f>Tabella2[[#This Row],[Codice Istat Comune]]</f>
        <v>35034</v>
      </c>
      <c r="B123" s="1" t="str">
        <f>Tabella2[[#This Row],[Denominazione Comune]]</f>
        <v>RIO SALICETO</v>
      </c>
      <c r="C123" s="3" t="str">
        <f>Tabella2[[#This Row],[Sigla Provincia]]</f>
        <v>RE</v>
      </c>
      <c r="D123" s="2">
        <f>Tabella2[[#This Row],[Numero contribuenti]]</f>
        <v>4524</v>
      </c>
      <c r="E123" s="2">
        <f>Tabella2[[#This Row],[Reddito imponibile]]/Tabella2[[#This Row],[Numero contribuenti]]</f>
        <v>20717.667992926614</v>
      </c>
      <c r="F123" s="2">
        <f>Tabella2[[#This Row],[Imposta netta       (a)]]/Tabella2[[#This Row],[Numero contribuenti]]</f>
        <v>3957.5888594164458</v>
      </c>
      <c r="G123" s="2">
        <f>Tabella2[[#This Row],[Carico fiscale      (a)+(b)+(c)]]/Tabella2[[#This Row],[Numero contribuenti]]</f>
        <v>4371.091290893015</v>
      </c>
    </row>
    <row r="124" spans="1:7" x14ac:dyDescent="0.25">
      <c r="A124" s="11">
        <f>Tabella2[[#This Row],[Codice Istat Comune]]</f>
        <v>35035</v>
      </c>
      <c r="B124" s="1" t="str">
        <f>Tabella2[[#This Row],[Denominazione Comune]]</f>
        <v>ROLO</v>
      </c>
      <c r="C124" s="3" t="str">
        <f>Tabella2[[#This Row],[Sigla Provincia]]</f>
        <v>RE</v>
      </c>
      <c r="D124" s="2">
        <f>Tabella2[[#This Row],[Numero contribuenti]]</f>
        <v>2880</v>
      </c>
      <c r="E124" s="2">
        <f>Tabella2[[#This Row],[Reddito imponibile]]/Tabella2[[#This Row],[Numero contribuenti]]</f>
        <v>20258.546180555557</v>
      </c>
      <c r="F124" s="2">
        <f>Tabella2[[#This Row],[Imposta netta       (a)]]/Tabella2[[#This Row],[Numero contribuenti]]</f>
        <v>3720.3881944444443</v>
      </c>
      <c r="G124" s="2">
        <f>Tabella2[[#This Row],[Carico fiscale      (a)+(b)+(c)]]/Tabella2[[#This Row],[Numero contribuenti]]</f>
        <v>4103.489583333333</v>
      </c>
    </row>
    <row r="125" spans="1:7" x14ac:dyDescent="0.25">
      <c r="A125" s="11">
        <f>Tabella2[[#This Row],[Codice Istat Comune]]</f>
        <v>35036</v>
      </c>
      <c r="B125" s="1" t="str">
        <f>Tabella2[[#This Row],[Denominazione Comune]]</f>
        <v>RUBIERA</v>
      </c>
      <c r="C125" s="3" t="str">
        <f>Tabella2[[#This Row],[Sigla Provincia]]</f>
        <v>RE</v>
      </c>
      <c r="D125" s="2">
        <f>Tabella2[[#This Row],[Numero contribuenti]]</f>
        <v>11058</v>
      </c>
      <c r="E125" s="2">
        <f>Tabella2[[#This Row],[Reddito imponibile]]/Tabella2[[#This Row],[Numero contribuenti]]</f>
        <v>23698.802586362814</v>
      </c>
      <c r="F125" s="2">
        <f>Tabella2[[#This Row],[Imposta netta       (a)]]/Tabella2[[#This Row],[Numero contribuenti]]</f>
        <v>4935.0030746970515</v>
      </c>
      <c r="G125" s="2">
        <f>Tabella2[[#This Row],[Carico fiscale      (a)+(b)+(c)]]/Tabella2[[#This Row],[Numero contribuenti]]</f>
        <v>5437.9386869234941</v>
      </c>
    </row>
    <row r="126" spans="1:7" x14ac:dyDescent="0.25">
      <c r="A126" s="11">
        <f>Tabella2[[#This Row],[Codice Istat Comune]]</f>
        <v>35037</v>
      </c>
      <c r="B126" s="1" t="str">
        <f>Tabella2[[#This Row],[Denominazione Comune]]</f>
        <v>SAN MARTINO IN RIO</v>
      </c>
      <c r="C126" s="3" t="str">
        <f>Tabella2[[#This Row],[Sigla Provincia]]</f>
        <v>RE</v>
      </c>
      <c r="D126" s="2">
        <f>Tabella2[[#This Row],[Numero contribuenti]]</f>
        <v>6061</v>
      </c>
      <c r="E126" s="2">
        <f>Tabella2[[#This Row],[Reddito imponibile]]/Tabella2[[#This Row],[Numero contribuenti]]</f>
        <v>21866.609470384425</v>
      </c>
      <c r="F126" s="2">
        <f>Tabella2[[#This Row],[Imposta netta       (a)]]/Tabella2[[#This Row],[Numero contribuenti]]</f>
        <v>4229.8186767860088</v>
      </c>
      <c r="G126" s="2">
        <f>Tabella2[[#This Row],[Carico fiscale      (a)+(b)+(c)]]/Tabella2[[#This Row],[Numero contribuenti]]</f>
        <v>4668.6229995050326</v>
      </c>
    </row>
    <row r="127" spans="1:7" x14ac:dyDescent="0.25">
      <c r="A127" s="11">
        <f>Tabella2[[#This Row],[Codice Istat Comune]]</f>
        <v>35038</v>
      </c>
      <c r="B127" s="1" t="str">
        <f>Tabella2[[#This Row],[Denominazione Comune]]</f>
        <v>SAN POLO D'ENZA</v>
      </c>
      <c r="C127" s="3" t="str">
        <f>Tabella2[[#This Row],[Sigla Provincia]]</f>
        <v>RE</v>
      </c>
      <c r="D127" s="2">
        <f>Tabella2[[#This Row],[Numero contribuenti]]</f>
        <v>4491</v>
      </c>
      <c r="E127" s="2">
        <f>Tabella2[[#This Row],[Reddito imponibile]]/Tabella2[[#This Row],[Numero contribuenti]]</f>
        <v>21225.036962814516</v>
      </c>
      <c r="F127" s="2">
        <f>Tabella2[[#This Row],[Imposta netta       (a)]]/Tabella2[[#This Row],[Numero contribuenti]]</f>
        <v>4201.1376085504344</v>
      </c>
      <c r="G127" s="2">
        <f>Tabella2[[#This Row],[Carico fiscale      (a)+(b)+(c)]]/Tabella2[[#This Row],[Numero contribuenti]]</f>
        <v>4688.6793587174352</v>
      </c>
    </row>
    <row r="128" spans="1:7" x14ac:dyDescent="0.25">
      <c r="A128" s="11">
        <f>Tabella2[[#This Row],[Codice Istat Comune]]</f>
        <v>35039</v>
      </c>
      <c r="B128" s="1" t="str">
        <f>Tabella2[[#This Row],[Denominazione Comune]]</f>
        <v>SANT'ILARIO D'ENZA</v>
      </c>
      <c r="C128" s="3" t="str">
        <f>Tabella2[[#This Row],[Sigla Provincia]]</f>
        <v>RE</v>
      </c>
      <c r="D128" s="2">
        <f>Tabella2[[#This Row],[Numero contribuenti]]</f>
        <v>8192</v>
      </c>
      <c r="E128" s="2">
        <f>Tabella2[[#This Row],[Reddito imponibile]]/Tabella2[[#This Row],[Numero contribuenti]]</f>
        <v>21339.612670898438</v>
      </c>
      <c r="F128" s="2">
        <f>Tabella2[[#This Row],[Imposta netta       (a)]]/Tabella2[[#This Row],[Numero contribuenti]]</f>
        <v>4106.892822265625</v>
      </c>
      <c r="G128" s="2">
        <f>Tabella2[[#This Row],[Carico fiscale      (a)+(b)+(c)]]/Tabella2[[#This Row],[Numero contribuenti]]</f>
        <v>4584.732666015625</v>
      </c>
    </row>
    <row r="129" spans="1:7" x14ac:dyDescent="0.25">
      <c r="A129" s="11">
        <f>Tabella2[[#This Row],[Codice Istat Comune]]</f>
        <v>35040</v>
      </c>
      <c r="B129" s="1" t="str">
        <f>Tabella2[[#This Row],[Denominazione Comune]]</f>
        <v>SCANDIANO</v>
      </c>
      <c r="C129" s="3" t="str">
        <f>Tabella2[[#This Row],[Sigla Provincia]]</f>
        <v>RE</v>
      </c>
      <c r="D129" s="2">
        <f>Tabella2[[#This Row],[Numero contribuenti]]</f>
        <v>19312</v>
      </c>
      <c r="E129" s="2">
        <f>Tabella2[[#This Row],[Reddito imponibile]]/Tabella2[[#This Row],[Numero contribuenti]]</f>
        <v>22047.103044739022</v>
      </c>
      <c r="F129" s="2">
        <f>Tabella2[[#This Row],[Imposta netta       (a)]]/Tabella2[[#This Row],[Numero contribuenti]]</f>
        <v>4340.8006938690969</v>
      </c>
      <c r="G129" s="2">
        <f>Tabella2[[#This Row],[Carico fiscale      (a)+(b)+(c)]]/Tabella2[[#This Row],[Numero contribuenti]]</f>
        <v>4833.0012945318977</v>
      </c>
    </row>
    <row r="130" spans="1:7" x14ac:dyDescent="0.25">
      <c r="A130" s="11">
        <f>Tabella2[[#This Row],[Codice Istat Comune]]</f>
        <v>35041</v>
      </c>
      <c r="B130" s="1" t="str">
        <f>Tabella2[[#This Row],[Denominazione Comune]]</f>
        <v>TOANO</v>
      </c>
      <c r="C130" s="3" t="str">
        <f>Tabella2[[#This Row],[Sigla Provincia]]</f>
        <v>RE</v>
      </c>
      <c r="D130" s="2">
        <f>Tabella2[[#This Row],[Numero contribuenti]]</f>
        <v>3200</v>
      </c>
      <c r="E130" s="2">
        <f>Tabella2[[#This Row],[Reddito imponibile]]/Tabella2[[#This Row],[Numero contribuenti]]</f>
        <v>18775.517187500001</v>
      </c>
      <c r="F130" s="2">
        <f>Tabella2[[#This Row],[Imposta netta       (a)]]/Tabella2[[#This Row],[Numero contribuenti]]</f>
        <v>3452.2643750000002</v>
      </c>
      <c r="G130" s="2">
        <f>Tabella2[[#This Row],[Carico fiscale      (a)+(b)+(c)]]/Tabella2[[#This Row],[Numero contribuenti]]</f>
        <v>3868.336875</v>
      </c>
    </row>
    <row r="131" spans="1:7" x14ac:dyDescent="0.25">
      <c r="A131" s="11">
        <f>Tabella2[[#This Row],[Codice Istat Comune]]</f>
        <v>35042</v>
      </c>
      <c r="B131" s="1" t="str">
        <f>Tabella2[[#This Row],[Denominazione Comune]]</f>
        <v>VETTO</v>
      </c>
      <c r="C131" s="3" t="str">
        <f>Tabella2[[#This Row],[Sigla Provincia]]</f>
        <v>RE</v>
      </c>
      <c r="D131" s="2">
        <f>Tabella2[[#This Row],[Numero contribuenti]]</f>
        <v>1433</v>
      </c>
      <c r="E131" s="2">
        <f>Tabella2[[#This Row],[Reddito imponibile]]/Tabella2[[#This Row],[Numero contribuenti]]</f>
        <v>18489.522679692953</v>
      </c>
      <c r="F131" s="2">
        <f>Tabella2[[#This Row],[Imposta netta       (a)]]/Tabella2[[#This Row],[Numero contribuenti]]</f>
        <v>3340.1835310537335</v>
      </c>
      <c r="G131" s="2">
        <f>Tabella2[[#This Row],[Carico fiscale      (a)+(b)+(c)]]/Tabella2[[#This Row],[Numero contribuenti]]</f>
        <v>3692.6671318911376</v>
      </c>
    </row>
    <row r="132" spans="1:7" x14ac:dyDescent="0.25">
      <c r="A132" s="11">
        <f>Tabella2[[#This Row],[Codice Istat Comune]]</f>
        <v>35043</v>
      </c>
      <c r="B132" s="1" t="str">
        <f>Tabella2[[#This Row],[Denominazione Comune]]</f>
        <v>VEZZANO SUL CROSTOLO</v>
      </c>
      <c r="C132" s="3" t="str">
        <f>Tabella2[[#This Row],[Sigla Provincia]]</f>
        <v>RE</v>
      </c>
      <c r="D132" s="2">
        <f>Tabella2[[#This Row],[Numero contribuenti]]</f>
        <v>3272</v>
      </c>
      <c r="E132" s="2">
        <f>Tabella2[[#This Row],[Reddito imponibile]]/Tabella2[[#This Row],[Numero contribuenti]]</f>
        <v>20469.795232273838</v>
      </c>
      <c r="F132" s="2">
        <f>Tabella2[[#This Row],[Imposta netta       (a)]]/Tabella2[[#This Row],[Numero contribuenti]]</f>
        <v>3837.6656479217604</v>
      </c>
      <c r="G132" s="2">
        <f>Tabella2[[#This Row],[Carico fiscale      (a)+(b)+(c)]]/Tabella2[[#This Row],[Numero contribuenti]]</f>
        <v>4299.0165036674816</v>
      </c>
    </row>
    <row r="133" spans="1:7" x14ac:dyDescent="0.25">
      <c r="A133" s="11">
        <f>Tabella2[[#This Row],[Codice Istat Comune]]</f>
        <v>35044</v>
      </c>
      <c r="B133" s="1" t="str">
        <f>Tabella2[[#This Row],[Denominazione Comune]]</f>
        <v>VIANO</v>
      </c>
      <c r="C133" s="3" t="str">
        <f>Tabella2[[#This Row],[Sigla Provincia]]</f>
        <v>RE</v>
      </c>
      <c r="D133" s="2">
        <f>Tabella2[[#This Row],[Numero contribuenti]]</f>
        <v>2593</v>
      </c>
      <c r="E133" s="2">
        <f>Tabella2[[#This Row],[Reddito imponibile]]/Tabella2[[#This Row],[Numero contribuenti]]</f>
        <v>20779.153875819513</v>
      </c>
      <c r="F133" s="2">
        <f>Tabella2[[#This Row],[Imposta netta       (a)]]/Tabella2[[#This Row],[Numero contribuenti]]</f>
        <v>4171.6139606633242</v>
      </c>
      <c r="G133" s="2">
        <f>Tabella2[[#This Row],[Carico fiscale      (a)+(b)+(c)]]/Tabella2[[#This Row],[Numero contribuenti]]</f>
        <v>4638.4523717701504</v>
      </c>
    </row>
    <row r="134" spans="1:7" x14ac:dyDescent="0.25">
      <c r="A134" s="11">
        <f>Tabella2[[#This Row],[Codice Istat Comune]]</f>
        <v>35045</v>
      </c>
      <c r="B134" s="1" t="str">
        <f>Tabella2[[#This Row],[Denominazione Comune]]</f>
        <v>VILLA MINOZZO</v>
      </c>
      <c r="C134" s="3" t="str">
        <f>Tabella2[[#This Row],[Sigla Provincia]]</f>
        <v>RE</v>
      </c>
      <c r="D134" s="2">
        <f>Tabella2[[#This Row],[Numero contribuenti]]</f>
        <v>2901</v>
      </c>
      <c r="E134" s="2">
        <f>Tabella2[[#This Row],[Reddito imponibile]]/Tabella2[[#This Row],[Numero contribuenti]]</f>
        <v>17834.308514305412</v>
      </c>
      <c r="F134" s="2">
        <f>Tabella2[[#This Row],[Imposta netta       (a)]]/Tabella2[[#This Row],[Numero contribuenti]]</f>
        <v>3258.7273354015856</v>
      </c>
      <c r="G134" s="2">
        <f>Tabella2[[#This Row],[Carico fiscale      (a)+(b)+(c)]]/Tabella2[[#This Row],[Numero contribuenti]]</f>
        <v>3644.3026542571529</v>
      </c>
    </row>
    <row r="135" spans="1:7" x14ac:dyDescent="0.25">
      <c r="A135" s="11">
        <f>Tabella2[[#This Row],[Codice Istat Comune]]</f>
        <v>35046</v>
      </c>
      <c r="B135" s="1" t="str">
        <f>Tabella2[[#This Row],[Denominazione Comune]]</f>
        <v>VENTASSO</v>
      </c>
      <c r="C135" s="3" t="str">
        <f>Tabella2[[#This Row],[Sigla Provincia]]</f>
        <v>RE</v>
      </c>
      <c r="D135" s="2">
        <f>Tabella2[[#This Row],[Numero contribuenti]]</f>
        <v>3274</v>
      </c>
      <c r="E135" s="2">
        <f>Tabella2[[#This Row],[Reddito imponibile]]/Tabella2[[#This Row],[Numero contribuenti]]</f>
        <v>17662.449297495419</v>
      </c>
      <c r="F135" s="2">
        <f>Tabella2[[#This Row],[Imposta netta       (a)]]/Tabella2[[#This Row],[Numero contribuenti]]</f>
        <v>3012.9349419670129</v>
      </c>
      <c r="G135" s="2">
        <f>Tabella2[[#This Row],[Carico fiscale      (a)+(b)+(c)]]/Tabella2[[#This Row],[Numero contribuenti]]</f>
        <v>3277.8698839340254</v>
      </c>
    </row>
    <row r="136" spans="1:7" x14ac:dyDescent="0.25">
      <c r="A136" s="11">
        <f>Tabella2[[#This Row],[Codice Istat Comune]]</f>
        <v>36001</v>
      </c>
      <c r="B136" s="1" t="str">
        <f>Tabella2[[#This Row],[Denominazione Comune]]</f>
        <v>BASTIGLIA</v>
      </c>
      <c r="C136" s="3" t="str">
        <f>Tabella2[[#This Row],[Sigla Provincia]]</f>
        <v>MO</v>
      </c>
      <c r="D136" s="2">
        <f>Tabella2[[#This Row],[Numero contribuenti]]</f>
        <v>3005</v>
      </c>
      <c r="E136" s="2">
        <f>Tabella2[[#This Row],[Reddito imponibile]]/Tabella2[[#This Row],[Numero contribuenti]]</f>
        <v>21574.910149750416</v>
      </c>
      <c r="F136" s="2">
        <f>Tabella2[[#This Row],[Imposta netta       (a)]]/Tabella2[[#This Row],[Numero contribuenti]]</f>
        <v>4175.9986688851914</v>
      </c>
      <c r="G136" s="2">
        <f>Tabella2[[#This Row],[Carico fiscale      (a)+(b)+(c)]]/Tabella2[[#This Row],[Numero contribuenti]]</f>
        <v>4632.837271214642</v>
      </c>
    </row>
    <row r="137" spans="1:7" x14ac:dyDescent="0.25">
      <c r="A137" s="11">
        <f>Tabella2[[#This Row],[Codice Istat Comune]]</f>
        <v>36002</v>
      </c>
      <c r="B137" s="1" t="str">
        <f>Tabella2[[#This Row],[Denominazione Comune]]</f>
        <v>BOMPORTO</v>
      </c>
      <c r="C137" s="3" t="str">
        <f>Tabella2[[#This Row],[Sigla Provincia]]</f>
        <v>MO</v>
      </c>
      <c r="D137" s="2">
        <f>Tabella2[[#This Row],[Numero contribuenti]]</f>
        <v>7361</v>
      </c>
      <c r="E137" s="2">
        <f>Tabella2[[#This Row],[Reddito imponibile]]/Tabella2[[#This Row],[Numero contribuenti]]</f>
        <v>20775.087623964137</v>
      </c>
      <c r="F137" s="2">
        <f>Tabella2[[#This Row],[Imposta netta       (a)]]/Tabella2[[#This Row],[Numero contribuenti]]</f>
        <v>3853.5016981388399</v>
      </c>
      <c r="G137" s="2">
        <f>Tabella2[[#This Row],[Carico fiscale      (a)+(b)+(c)]]/Tabella2[[#This Row],[Numero contribuenti]]</f>
        <v>4251.8164651541911</v>
      </c>
    </row>
    <row r="138" spans="1:7" x14ac:dyDescent="0.25">
      <c r="A138" s="11">
        <f>Tabella2[[#This Row],[Codice Istat Comune]]</f>
        <v>36003</v>
      </c>
      <c r="B138" s="1" t="str">
        <f>Tabella2[[#This Row],[Denominazione Comune]]</f>
        <v>CAMPOGALLIANO</v>
      </c>
      <c r="C138" s="3" t="str">
        <f>Tabella2[[#This Row],[Sigla Provincia]]</f>
        <v>MO</v>
      </c>
      <c r="D138" s="2">
        <f>Tabella2[[#This Row],[Numero contribuenti]]</f>
        <v>6481</v>
      </c>
      <c r="E138" s="2">
        <f>Tabella2[[#This Row],[Reddito imponibile]]/Tabella2[[#This Row],[Numero contribuenti]]</f>
        <v>21449.794784755439</v>
      </c>
      <c r="F138" s="2">
        <f>Tabella2[[#This Row],[Imposta netta       (a)]]/Tabella2[[#This Row],[Numero contribuenti]]</f>
        <v>4167.2612251195806</v>
      </c>
      <c r="G138" s="2">
        <f>Tabella2[[#This Row],[Carico fiscale      (a)+(b)+(c)]]/Tabella2[[#This Row],[Numero contribuenti]]</f>
        <v>4585.4175281592343</v>
      </c>
    </row>
    <row r="139" spans="1:7" x14ac:dyDescent="0.25">
      <c r="A139" s="11">
        <f>Tabella2[[#This Row],[Codice Istat Comune]]</f>
        <v>36004</v>
      </c>
      <c r="B139" s="1" t="str">
        <f>Tabella2[[#This Row],[Denominazione Comune]]</f>
        <v>CAMPOSANTO</v>
      </c>
      <c r="C139" s="3" t="str">
        <f>Tabella2[[#This Row],[Sigla Provincia]]</f>
        <v>MO</v>
      </c>
      <c r="D139" s="2">
        <f>Tabella2[[#This Row],[Numero contribuenti]]</f>
        <v>2367</v>
      </c>
      <c r="E139" s="2">
        <f>Tabella2[[#This Row],[Reddito imponibile]]/Tabella2[[#This Row],[Numero contribuenti]]</f>
        <v>20459.830587241235</v>
      </c>
      <c r="F139" s="2">
        <f>Tabella2[[#This Row],[Imposta netta       (a)]]/Tabella2[[#This Row],[Numero contribuenti]]</f>
        <v>3807.3422053231939</v>
      </c>
      <c r="G139" s="2">
        <f>Tabella2[[#This Row],[Carico fiscale      (a)+(b)+(c)]]/Tabella2[[#This Row],[Numero contribuenti]]</f>
        <v>4267.5154203633292</v>
      </c>
    </row>
    <row r="140" spans="1:7" x14ac:dyDescent="0.25">
      <c r="A140" s="11">
        <f>Tabella2[[#This Row],[Codice Istat Comune]]</f>
        <v>36005</v>
      </c>
      <c r="B140" s="1" t="str">
        <f>Tabella2[[#This Row],[Denominazione Comune]]</f>
        <v>CARPI</v>
      </c>
      <c r="C140" s="3" t="str">
        <f>Tabella2[[#This Row],[Sigla Provincia]]</f>
        <v>MO</v>
      </c>
      <c r="D140" s="2">
        <f>Tabella2[[#This Row],[Numero contribuenti]]</f>
        <v>53582</v>
      </c>
      <c r="E140" s="2">
        <f>Tabella2[[#This Row],[Reddito imponibile]]/Tabella2[[#This Row],[Numero contribuenti]]</f>
        <v>21012.032548243813</v>
      </c>
      <c r="F140" s="2">
        <f>Tabella2[[#This Row],[Imposta netta       (a)]]/Tabella2[[#This Row],[Numero contribuenti]]</f>
        <v>4039.0654137583515</v>
      </c>
      <c r="G140" s="2">
        <f>Tabella2[[#This Row],[Carico fiscale      (a)+(b)+(c)]]/Tabella2[[#This Row],[Numero contribuenti]]</f>
        <v>4462.5888731290361</v>
      </c>
    </row>
    <row r="141" spans="1:7" x14ac:dyDescent="0.25">
      <c r="A141" s="11">
        <f>Tabella2[[#This Row],[Codice Istat Comune]]</f>
        <v>36006</v>
      </c>
      <c r="B141" s="1" t="str">
        <f>Tabella2[[#This Row],[Denominazione Comune]]</f>
        <v>CASTELFRANCO EMILIA</v>
      </c>
      <c r="C141" s="3" t="str">
        <f>Tabella2[[#This Row],[Sigla Provincia]]</f>
        <v>MO</v>
      </c>
      <c r="D141" s="2">
        <f>Tabella2[[#This Row],[Numero contribuenti]]</f>
        <v>24472</v>
      </c>
      <c r="E141" s="2">
        <f>Tabella2[[#This Row],[Reddito imponibile]]/Tabella2[[#This Row],[Numero contribuenti]]</f>
        <v>21153.601381170316</v>
      </c>
      <c r="F141" s="2">
        <f>Tabella2[[#This Row],[Imposta netta       (a)]]/Tabella2[[#This Row],[Numero contribuenti]]</f>
        <v>3990.4712324288985</v>
      </c>
      <c r="G141" s="2">
        <f>Tabella2[[#This Row],[Carico fiscale      (a)+(b)+(c)]]/Tabella2[[#This Row],[Numero contribuenti]]</f>
        <v>4474.9836139261197</v>
      </c>
    </row>
    <row r="142" spans="1:7" x14ac:dyDescent="0.25">
      <c r="A142" s="11">
        <f>Tabella2[[#This Row],[Codice Istat Comune]]</f>
        <v>36007</v>
      </c>
      <c r="B142" s="1" t="str">
        <f>Tabella2[[#This Row],[Denominazione Comune]]</f>
        <v>CASTELNUOVO RANGONE</v>
      </c>
      <c r="C142" s="3" t="str">
        <f>Tabella2[[#This Row],[Sigla Provincia]]</f>
        <v>MO</v>
      </c>
      <c r="D142" s="2">
        <f>Tabella2[[#This Row],[Numero contribuenti]]</f>
        <v>11264</v>
      </c>
      <c r="E142" s="2">
        <f>Tabella2[[#This Row],[Reddito imponibile]]/Tabella2[[#This Row],[Numero contribuenti]]</f>
        <v>25801.00603693182</v>
      </c>
      <c r="F142" s="2">
        <f>Tabella2[[#This Row],[Imposta netta       (a)]]/Tabella2[[#This Row],[Numero contribuenti]]</f>
        <v>5667.266068892045</v>
      </c>
      <c r="G142" s="2">
        <f>Tabella2[[#This Row],[Carico fiscale      (a)+(b)+(c)]]/Tabella2[[#This Row],[Numero contribuenti]]</f>
        <v>6239.567649147727</v>
      </c>
    </row>
    <row r="143" spans="1:7" x14ac:dyDescent="0.25">
      <c r="A143" s="11">
        <f>Tabella2[[#This Row],[Codice Istat Comune]]</f>
        <v>36008</v>
      </c>
      <c r="B143" s="1" t="str">
        <f>Tabella2[[#This Row],[Denominazione Comune]]</f>
        <v>CASTELVETRO DI MODENA</v>
      </c>
      <c r="C143" s="3" t="str">
        <f>Tabella2[[#This Row],[Sigla Provincia]]</f>
        <v>MO</v>
      </c>
      <c r="D143" s="2">
        <f>Tabella2[[#This Row],[Numero contribuenti]]</f>
        <v>8378</v>
      </c>
      <c r="E143" s="2">
        <f>Tabella2[[#This Row],[Reddito imponibile]]/Tabella2[[#This Row],[Numero contribuenti]]</f>
        <v>23153.200763905468</v>
      </c>
      <c r="F143" s="2">
        <f>Tabella2[[#This Row],[Imposta netta       (a)]]/Tabella2[[#This Row],[Numero contribuenti]]</f>
        <v>4772.0057292910005</v>
      </c>
      <c r="G143" s="2">
        <f>Tabella2[[#This Row],[Carico fiscale      (a)+(b)+(c)]]/Tabella2[[#This Row],[Numero contribuenti]]</f>
        <v>5289.7017187872998</v>
      </c>
    </row>
    <row r="144" spans="1:7" x14ac:dyDescent="0.25">
      <c r="A144" s="11">
        <f>Tabella2[[#This Row],[Codice Istat Comune]]</f>
        <v>36009</v>
      </c>
      <c r="B144" s="1" t="str">
        <f>Tabella2[[#This Row],[Denominazione Comune]]</f>
        <v>CAVEZZO</v>
      </c>
      <c r="C144" s="3" t="str">
        <f>Tabella2[[#This Row],[Sigla Provincia]]</f>
        <v>MO</v>
      </c>
      <c r="D144" s="2">
        <f>Tabella2[[#This Row],[Numero contribuenti]]</f>
        <v>5402</v>
      </c>
      <c r="E144" s="2">
        <f>Tabella2[[#This Row],[Reddito imponibile]]/Tabella2[[#This Row],[Numero contribuenti]]</f>
        <v>20888.664013328398</v>
      </c>
      <c r="F144" s="2">
        <f>Tabella2[[#This Row],[Imposta netta       (a)]]/Tabella2[[#This Row],[Numero contribuenti]]</f>
        <v>4064.5051832654572</v>
      </c>
      <c r="G144" s="2">
        <f>Tabella2[[#This Row],[Carico fiscale      (a)+(b)+(c)]]/Tabella2[[#This Row],[Numero contribuenti]]</f>
        <v>4507.5418363569052</v>
      </c>
    </row>
    <row r="145" spans="1:7" x14ac:dyDescent="0.25">
      <c r="A145" s="11">
        <f>Tabella2[[#This Row],[Codice Istat Comune]]</f>
        <v>36010</v>
      </c>
      <c r="B145" s="1" t="str">
        <f>Tabella2[[#This Row],[Denominazione Comune]]</f>
        <v>CONCORDIA SULLA SECCHIA</v>
      </c>
      <c r="C145" s="3" t="str">
        <f>Tabella2[[#This Row],[Sigla Provincia]]</f>
        <v>MO</v>
      </c>
      <c r="D145" s="2">
        <f>Tabella2[[#This Row],[Numero contribuenti]]</f>
        <v>6273</v>
      </c>
      <c r="E145" s="2">
        <f>Tabella2[[#This Row],[Reddito imponibile]]/Tabella2[[#This Row],[Numero contribuenti]]</f>
        <v>18758.292364100111</v>
      </c>
      <c r="F145" s="2">
        <f>Tabella2[[#This Row],[Imposta netta       (a)]]/Tabella2[[#This Row],[Numero contribuenti]]</f>
        <v>3348.640363462458</v>
      </c>
      <c r="G145" s="2">
        <f>Tabella2[[#This Row],[Carico fiscale      (a)+(b)+(c)]]/Tabella2[[#This Row],[Numero contribuenti]]</f>
        <v>3730.4406185238322</v>
      </c>
    </row>
    <row r="146" spans="1:7" x14ac:dyDescent="0.25">
      <c r="A146" s="11">
        <f>Tabella2[[#This Row],[Codice Istat Comune]]</f>
        <v>36011</v>
      </c>
      <c r="B146" s="1" t="str">
        <f>Tabella2[[#This Row],[Denominazione Comune]]</f>
        <v>FANANO</v>
      </c>
      <c r="C146" s="3" t="str">
        <f>Tabella2[[#This Row],[Sigla Provincia]]</f>
        <v>MO</v>
      </c>
      <c r="D146" s="2">
        <f>Tabella2[[#This Row],[Numero contribuenti]]</f>
        <v>2461</v>
      </c>
      <c r="E146" s="2">
        <f>Tabella2[[#This Row],[Reddito imponibile]]/Tabella2[[#This Row],[Numero contribuenti]]</f>
        <v>17312.60422592442</v>
      </c>
      <c r="F146" s="2">
        <f>Tabella2[[#This Row],[Imposta netta       (a)]]/Tabella2[[#This Row],[Numero contribuenti]]</f>
        <v>2975.798455912231</v>
      </c>
      <c r="G146" s="2">
        <f>Tabella2[[#This Row],[Carico fiscale      (a)+(b)+(c)]]/Tabella2[[#This Row],[Numero contribuenti]]</f>
        <v>3299.1446566436407</v>
      </c>
    </row>
    <row r="147" spans="1:7" x14ac:dyDescent="0.25">
      <c r="A147" s="11">
        <f>Tabella2[[#This Row],[Codice Istat Comune]]</f>
        <v>36012</v>
      </c>
      <c r="B147" s="1" t="str">
        <f>Tabella2[[#This Row],[Denominazione Comune]]</f>
        <v>FINALE EMILIA</v>
      </c>
      <c r="C147" s="3" t="str">
        <f>Tabella2[[#This Row],[Sigla Provincia]]</f>
        <v>MO</v>
      </c>
      <c r="D147" s="2">
        <f>Tabella2[[#This Row],[Numero contribuenti]]</f>
        <v>11276</v>
      </c>
      <c r="E147" s="2">
        <f>Tabella2[[#This Row],[Reddito imponibile]]/Tabella2[[#This Row],[Numero contribuenti]]</f>
        <v>19665.632050372471</v>
      </c>
      <c r="F147" s="2">
        <f>Tabella2[[#This Row],[Imposta netta       (a)]]/Tabella2[[#This Row],[Numero contribuenti]]</f>
        <v>3531.0045228804543</v>
      </c>
      <c r="G147" s="2">
        <f>Tabella2[[#This Row],[Carico fiscale      (a)+(b)+(c)]]/Tabella2[[#This Row],[Numero contribuenti]]</f>
        <v>3970.5830968428522</v>
      </c>
    </row>
    <row r="148" spans="1:7" x14ac:dyDescent="0.25">
      <c r="A148" s="11">
        <f>Tabella2[[#This Row],[Codice Istat Comune]]</f>
        <v>36013</v>
      </c>
      <c r="B148" s="1" t="str">
        <f>Tabella2[[#This Row],[Denominazione Comune]]</f>
        <v>FIORANO MODENESE</v>
      </c>
      <c r="C148" s="3" t="str">
        <f>Tabella2[[#This Row],[Sigla Provincia]]</f>
        <v>MO</v>
      </c>
      <c r="D148" s="2">
        <f>Tabella2[[#This Row],[Numero contribuenti]]</f>
        <v>12422</v>
      </c>
      <c r="E148" s="2">
        <f>Tabella2[[#This Row],[Reddito imponibile]]/Tabella2[[#This Row],[Numero contribuenti]]</f>
        <v>22485.686765416198</v>
      </c>
      <c r="F148" s="2">
        <f>Tabella2[[#This Row],[Imposta netta       (a)]]/Tabella2[[#This Row],[Numero contribuenti]]</f>
        <v>4402.6204314925135</v>
      </c>
      <c r="G148" s="2">
        <f>Tabella2[[#This Row],[Carico fiscale      (a)+(b)+(c)]]/Tabella2[[#This Row],[Numero contribuenti]]</f>
        <v>4874.3491386250198</v>
      </c>
    </row>
    <row r="149" spans="1:7" x14ac:dyDescent="0.25">
      <c r="A149" s="11">
        <f>Tabella2[[#This Row],[Codice Istat Comune]]</f>
        <v>36014</v>
      </c>
      <c r="B149" s="1" t="str">
        <f>Tabella2[[#This Row],[Denominazione Comune]]</f>
        <v>FIUMALBO</v>
      </c>
      <c r="C149" s="3" t="str">
        <f>Tabella2[[#This Row],[Sigla Provincia]]</f>
        <v>MO</v>
      </c>
      <c r="D149" s="2">
        <f>Tabella2[[#This Row],[Numero contribuenti]]</f>
        <v>990</v>
      </c>
      <c r="E149" s="2">
        <f>Tabella2[[#This Row],[Reddito imponibile]]/Tabella2[[#This Row],[Numero contribuenti]]</f>
        <v>15238.779797979798</v>
      </c>
      <c r="F149" s="2">
        <f>Tabella2[[#This Row],[Imposta netta       (a)]]/Tabella2[[#This Row],[Numero contribuenti]]</f>
        <v>2388.3272727272729</v>
      </c>
      <c r="G149" s="2">
        <f>Tabella2[[#This Row],[Carico fiscale      (a)+(b)+(c)]]/Tabella2[[#This Row],[Numero contribuenti]]</f>
        <v>2605.3343434343433</v>
      </c>
    </row>
    <row r="150" spans="1:7" x14ac:dyDescent="0.25">
      <c r="A150" s="11">
        <f>Tabella2[[#This Row],[Codice Istat Comune]]</f>
        <v>36015</v>
      </c>
      <c r="B150" s="1" t="str">
        <f>Tabella2[[#This Row],[Denominazione Comune]]</f>
        <v>FORMIGINE</v>
      </c>
      <c r="C150" s="3" t="str">
        <f>Tabella2[[#This Row],[Sigla Provincia]]</f>
        <v>MO</v>
      </c>
      <c r="D150" s="2">
        <f>Tabella2[[#This Row],[Numero contribuenti]]</f>
        <v>26051</v>
      </c>
      <c r="E150" s="2">
        <f>Tabella2[[#This Row],[Reddito imponibile]]/Tabella2[[#This Row],[Numero contribuenti]]</f>
        <v>24315.273732294347</v>
      </c>
      <c r="F150" s="2">
        <f>Tabella2[[#This Row],[Imposta netta       (a)]]/Tabella2[[#This Row],[Numero contribuenti]]</f>
        <v>5142.3843998311004</v>
      </c>
      <c r="G150" s="2">
        <f>Tabella2[[#This Row],[Carico fiscale      (a)+(b)+(c)]]/Tabella2[[#This Row],[Numero contribuenti]]</f>
        <v>5718.6621626808956</v>
      </c>
    </row>
    <row r="151" spans="1:7" x14ac:dyDescent="0.25">
      <c r="A151" s="11">
        <f>Tabella2[[#This Row],[Codice Istat Comune]]</f>
        <v>36016</v>
      </c>
      <c r="B151" s="1" t="str">
        <f>Tabella2[[#This Row],[Denominazione Comune]]</f>
        <v>FRASSINORO</v>
      </c>
      <c r="C151" s="3" t="str">
        <f>Tabella2[[#This Row],[Sigla Provincia]]</f>
        <v>MO</v>
      </c>
      <c r="D151" s="2">
        <f>Tabella2[[#This Row],[Numero contribuenti]]</f>
        <v>1509</v>
      </c>
      <c r="E151" s="2">
        <f>Tabella2[[#This Row],[Reddito imponibile]]/Tabella2[[#This Row],[Numero contribuenti]]</f>
        <v>17748.605699138501</v>
      </c>
      <c r="F151" s="2">
        <f>Tabella2[[#This Row],[Imposta netta       (a)]]/Tabella2[[#This Row],[Numero contribuenti]]</f>
        <v>3011.0437375745528</v>
      </c>
      <c r="G151" s="2">
        <f>Tabella2[[#This Row],[Carico fiscale      (a)+(b)+(c)]]/Tabella2[[#This Row],[Numero contribuenti]]</f>
        <v>3400.4353876739565</v>
      </c>
    </row>
    <row r="152" spans="1:7" x14ac:dyDescent="0.25">
      <c r="A152" s="11">
        <f>Tabella2[[#This Row],[Codice Istat Comune]]</f>
        <v>36017</v>
      </c>
      <c r="B152" s="1" t="str">
        <f>Tabella2[[#This Row],[Denominazione Comune]]</f>
        <v>GUIGLIA</v>
      </c>
      <c r="C152" s="3" t="str">
        <f>Tabella2[[#This Row],[Sigla Provincia]]</f>
        <v>MO</v>
      </c>
      <c r="D152" s="2">
        <f>Tabella2[[#This Row],[Numero contribuenti]]</f>
        <v>3057</v>
      </c>
      <c r="E152" s="2">
        <f>Tabella2[[#This Row],[Reddito imponibile]]/Tabella2[[#This Row],[Numero contribuenti]]</f>
        <v>19519.113182859011</v>
      </c>
      <c r="F152" s="2">
        <f>Tabella2[[#This Row],[Imposta netta       (a)]]/Tabella2[[#This Row],[Numero contribuenti]]</f>
        <v>3667.5328753680078</v>
      </c>
      <c r="G152" s="2">
        <f>Tabella2[[#This Row],[Carico fiscale      (a)+(b)+(c)]]/Tabella2[[#This Row],[Numero contribuenti]]</f>
        <v>4107.0441609421005</v>
      </c>
    </row>
    <row r="153" spans="1:7" x14ac:dyDescent="0.25">
      <c r="A153" s="11">
        <f>Tabella2[[#This Row],[Codice Istat Comune]]</f>
        <v>36018</v>
      </c>
      <c r="B153" s="1" t="str">
        <f>Tabella2[[#This Row],[Denominazione Comune]]</f>
        <v>LAMA MOCOGNO</v>
      </c>
      <c r="C153" s="3" t="str">
        <f>Tabella2[[#This Row],[Sigla Provincia]]</f>
        <v>MO</v>
      </c>
      <c r="D153" s="2">
        <f>Tabella2[[#This Row],[Numero contribuenti]]</f>
        <v>2156</v>
      </c>
      <c r="E153" s="2">
        <f>Tabella2[[#This Row],[Reddito imponibile]]/Tabella2[[#This Row],[Numero contribuenti]]</f>
        <v>17319.378014842299</v>
      </c>
      <c r="F153" s="2">
        <f>Tabella2[[#This Row],[Imposta netta       (a)]]/Tabella2[[#This Row],[Numero contribuenti]]</f>
        <v>2933.2430426716141</v>
      </c>
      <c r="G153" s="2">
        <f>Tabella2[[#This Row],[Carico fiscale      (a)+(b)+(c)]]/Tabella2[[#This Row],[Numero contribuenti]]</f>
        <v>3269.1985157699442</v>
      </c>
    </row>
    <row r="154" spans="1:7" x14ac:dyDescent="0.25">
      <c r="A154" s="11">
        <f>Tabella2[[#This Row],[Codice Istat Comune]]</f>
        <v>36019</v>
      </c>
      <c r="B154" s="1" t="str">
        <f>Tabella2[[#This Row],[Denominazione Comune]]</f>
        <v>MARANELLO</v>
      </c>
      <c r="C154" s="3" t="str">
        <f>Tabella2[[#This Row],[Sigla Provincia]]</f>
        <v>MO</v>
      </c>
      <c r="D154" s="2">
        <f>Tabella2[[#This Row],[Numero contribuenti]]</f>
        <v>12916</v>
      </c>
      <c r="E154" s="2">
        <f>Tabella2[[#This Row],[Reddito imponibile]]/Tabella2[[#This Row],[Numero contribuenti]]</f>
        <v>23543.181248064415</v>
      </c>
      <c r="F154" s="2">
        <f>Tabella2[[#This Row],[Imposta netta       (a)]]/Tabella2[[#This Row],[Numero contribuenti]]</f>
        <v>4814.6486528336945</v>
      </c>
      <c r="G154" s="2">
        <f>Tabella2[[#This Row],[Carico fiscale      (a)+(b)+(c)]]/Tabella2[[#This Row],[Numero contribuenti]]</f>
        <v>5345.7458191390524</v>
      </c>
    </row>
    <row r="155" spans="1:7" x14ac:dyDescent="0.25">
      <c r="A155" s="11">
        <f>Tabella2[[#This Row],[Codice Istat Comune]]</f>
        <v>36020</v>
      </c>
      <c r="B155" s="1" t="str">
        <f>Tabella2[[#This Row],[Denominazione Comune]]</f>
        <v>MARANO SUL PANARO</v>
      </c>
      <c r="C155" s="3" t="str">
        <f>Tabella2[[#This Row],[Sigla Provincia]]</f>
        <v>MO</v>
      </c>
      <c r="D155" s="2">
        <f>Tabella2[[#This Row],[Numero contribuenti]]</f>
        <v>3883</v>
      </c>
      <c r="E155" s="2">
        <f>Tabella2[[#This Row],[Reddito imponibile]]/Tabella2[[#This Row],[Numero contribuenti]]</f>
        <v>21463.857326809168</v>
      </c>
      <c r="F155" s="2">
        <f>Tabella2[[#This Row],[Imposta netta       (a)]]/Tabella2[[#This Row],[Numero contribuenti]]</f>
        <v>4152.6543909348438</v>
      </c>
      <c r="G155" s="2">
        <f>Tabella2[[#This Row],[Carico fiscale      (a)+(b)+(c)]]/Tabella2[[#This Row],[Numero contribuenti]]</f>
        <v>4640.413597733711</v>
      </c>
    </row>
    <row r="156" spans="1:7" x14ac:dyDescent="0.25">
      <c r="A156" s="11">
        <f>Tabella2[[#This Row],[Codice Istat Comune]]</f>
        <v>36021</v>
      </c>
      <c r="B156" s="1" t="str">
        <f>Tabella2[[#This Row],[Denominazione Comune]]</f>
        <v>MEDOLLA</v>
      </c>
      <c r="C156" s="3" t="str">
        <f>Tabella2[[#This Row],[Sigla Provincia]]</f>
        <v>MO</v>
      </c>
      <c r="D156" s="2">
        <f>Tabella2[[#This Row],[Numero contribuenti]]</f>
        <v>4927</v>
      </c>
      <c r="E156" s="2">
        <f>Tabella2[[#This Row],[Reddito imponibile]]/Tabella2[[#This Row],[Numero contribuenti]]</f>
        <v>21943.523442256952</v>
      </c>
      <c r="F156" s="2">
        <f>Tabella2[[#This Row],[Imposta netta       (a)]]/Tabella2[[#This Row],[Numero contribuenti]]</f>
        <v>4201.8755835193833</v>
      </c>
      <c r="G156" s="2">
        <f>Tabella2[[#This Row],[Carico fiscale      (a)+(b)+(c)]]/Tabella2[[#This Row],[Numero contribuenti]]</f>
        <v>4687.5222244773695</v>
      </c>
    </row>
    <row r="157" spans="1:7" x14ac:dyDescent="0.25">
      <c r="A157" s="11">
        <f>Tabella2[[#This Row],[Codice Istat Comune]]</f>
        <v>36022</v>
      </c>
      <c r="B157" s="1" t="str">
        <f>Tabella2[[#This Row],[Denominazione Comune]]</f>
        <v>MIRANDOLA</v>
      </c>
      <c r="C157" s="3" t="str">
        <f>Tabella2[[#This Row],[Sigla Provincia]]</f>
        <v>MO</v>
      </c>
      <c r="D157" s="2">
        <f>Tabella2[[#This Row],[Numero contribuenti]]</f>
        <v>18600</v>
      </c>
      <c r="E157" s="2">
        <f>Tabella2[[#This Row],[Reddito imponibile]]/Tabella2[[#This Row],[Numero contribuenti]]</f>
        <v>22283.157473118281</v>
      </c>
      <c r="F157" s="2">
        <f>Tabella2[[#This Row],[Imposta netta       (a)]]/Tabella2[[#This Row],[Numero contribuenti]]</f>
        <v>4564.1657526881718</v>
      </c>
      <c r="G157" s="2">
        <f>Tabella2[[#This Row],[Carico fiscale      (a)+(b)+(c)]]/Tabella2[[#This Row],[Numero contribuenti]]</f>
        <v>5063.7731720430111</v>
      </c>
    </row>
    <row r="158" spans="1:7" x14ac:dyDescent="0.25">
      <c r="A158" s="11">
        <f>Tabella2[[#This Row],[Codice Istat Comune]]</f>
        <v>36023</v>
      </c>
      <c r="B158" s="1" t="str">
        <f>Tabella2[[#This Row],[Denominazione Comune]]</f>
        <v>MODENA</v>
      </c>
      <c r="C158" s="3" t="str">
        <f>Tabella2[[#This Row],[Sigla Provincia]]</f>
        <v>MO</v>
      </c>
      <c r="D158" s="2">
        <f>Tabella2[[#This Row],[Numero contribuenti]]</f>
        <v>139080</v>
      </c>
      <c r="E158" s="2">
        <f>Tabella2[[#This Row],[Reddito imponibile]]/Tabella2[[#This Row],[Numero contribuenti]]</f>
        <v>25018.291875179752</v>
      </c>
      <c r="F158" s="2">
        <f>Tabella2[[#This Row],[Imposta netta       (a)]]/Tabella2[[#This Row],[Numero contribuenti]]</f>
        <v>5467.314344262295</v>
      </c>
      <c r="G158" s="2">
        <f>Tabella2[[#This Row],[Carico fiscale      (a)+(b)+(c)]]/Tabella2[[#This Row],[Numero contribuenti]]</f>
        <v>6023.5334411849299</v>
      </c>
    </row>
    <row r="159" spans="1:7" x14ac:dyDescent="0.25">
      <c r="A159" s="11">
        <f>Tabella2[[#This Row],[Codice Istat Comune]]</f>
        <v>36024</v>
      </c>
      <c r="B159" s="1" t="str">
        <f>Tabella2[[#This Row],[Denominazione Comune]]</f>
        <v>MONTECRETO</v>
      </c>
      <c r="C159" s="3" t="str">
        <f>Tabella2[[#This Row],[Sigla Provincia]]</f>
        <v>MO</v>
      </c>
      <c r="D159" s="2">
        <f>Tabella2[[#This Row],[Numero contribuenti]]</f>
        <v>769</v>
      </c>
      <c r="E159" s="2">
        <f>Tabella2[[#This Row],[Reddito imponibile]]/Tabella2[[#This Row],[Numero contribuenti]]</f>
        <v>16820.725617685304</v>
      </c>
      <c r="F159" s="2">
        <f>Tabella2[[#This Row],[Imposta netta       (a)]]/Tabella2[[#This Row],[Numero contribuenti]]</f>
        <v>2907.4473342002602</v>
      </c>
      <c r="G159" s="2">
        <f>Tabella2[[#This Row],[Carico fiscale      (a)+(b)+(c)]]/Tabella2[[#This Row],[Numero contribuenti]]</f>
        <v>3177.4564369310792</v>
      </c>
    </row>
    <row r="160" spans="1:7" x14ac:dyDescent="0.25">
      <c r="A160" s="11">
        <f>Tabella2[[#This Row],[Codice Istat Comune]]</f>
        <v>36025</v>
      </c>
      <c r="B160" s="1" t="str">
        <f>Tabella2[[#This Row],[Denominazione Comune]]</f>
        <v>MONTEFIORINO</v>
      </c>
      <c r="C160" s="3" t="str">
        <f>Tabella2[[#This Row],[Sigla Provincia]]</f>
        <v>MO</v>
      </c>
      <c r="D160" s="2">
        <f>Tabella2[[#This Row],[Numero contribuenti]]</f>
        <v>1698</v>
      </c>
      <c r="E160" s="2">
        <f>Tabella2[[#This Row],[Reddito imponibile]]/Tabella2[[#This Row],[Numero contribuenti]]</f>
        <v>19702.815076560659</v>
      </c>
      <c r="F160" s="2">
        <f>Tabella2[[#This Row],[Imposta netta       (a)]]/Tabella2[[#This Row],[Numero contribuenti]]</f>
        <v>3647.3898704358066</v>
      </c>
      <c r="G160" s="2">
        <f>Tabella2[[#This Row],[Carico fiscale      (a)+(b)+(c)]]/Tabella2[[#This Row],[Numero contribuenti]]</f>
        <v>4074.1425206124854</v>
      </c>
    </row>
    <row r="161" spans="1:7" x14ac:dyDescent="0.25">
      <c r="A161" s="11">
        <f>Tabella2[[#This Row],[Codice Istat Comune]]</f>
        <v>36026</v>
      </c>
      <c r="B161" s="1" t="str">
        <f>Tabella2[[#This Row],[Denominazione Comune]]</f>
        <v>MONTESE</v>
      </c>
      <c r="C161" s="3" t="str">
        <f>Tabella2[[#This Row],[Sigla Provincia]]</f>
        <v>MO</v>
      </c>
      <c r="D161" s="2">
        <f>Tabella2[[#This Row],[Numero contribuenti]]</f>
        <v>2612</v>
      </c>
      <c r="E161" s="2">
        <f>Tabella2[[#This Row],[Reddito imponibile]]/Tabella2[[#This Row],[Numero contribuenti]]</f>
        <v>18272.542113323125</v>
      </c>
      <c r="F161" s="2">
        <f>Tabella2[[#This Row],[Imposta netta       (a)]]/Tabella2[[#This Row],[Numero contribuenti]]</f>
        <v>3346.3418836140886</v>
      </c>
      <c r="G161" s="2">
        <f>Tabella2[[#This Row],[Carico fiscale      (a)+(b)+(c)]]/Tabella2[[#This Row],[Numero contribuenti]]</f>
        <v>3738.7741194486985</v>
      </c>
    </row>
    <row r="162" spans="1:7" x14ac:dyDescent="0.25">
      <c r="A162" s="11">
        <f>Tabella2[[#This Row],[Codice Istat Comune]]</f>
        <v>36027</v>
      </c>
      <c r="B162" s="1" t="str">
        <f>Tabella2[[#This Row],[Denominazione Comune]]</f>
        <v>NONANTOLA</v>
      </c>
      <c r="C162" s="3" t="str">
        <f>Tabella2[[#This Row],[Sigla Provincia]]</f>
        <v>MO</v>
      </c>
      <c r="D162" s="2">
        <f>Tabella2[[#This Row],[Numero contribuenti]]</f>
        <v>11845</v>
      </c>
      <c r="E162" s="2">
        <f>Tabella2[[#This Row],[Reddito imponibile]]/Tabella2[[#This Row],[Numero contribuenti]]</f>
        <v>21491.740903334739</v>
      </c>
      <c r="F162" s="2">
        <f>Tabella2[[#This Row],[Imposta netta       (a)]]/Tabella2[[#This Row],[Numero contribuenti]]</f>
        <v>4059.8468552131703</v>
      </c>
      <c r="G162" s="2">
        <f>Tabella2[[#This Row],[Carico fiscale      (a)+(b)+(c)]]/Tabella2[[#This Row],[Numero contribuenti]]</f>
        <v>4549.1895314478679</v>
      </c>
    </row>
    <row r="163" spans="1:7" x14ac:dyDescent="0.25">
      <c r="A163" s="11">
        <f>Tabella2[[#This Row],[Codice Istat Comune]]</f>
        <v>36028</v>
      </c>
      <c r="B163" s="1" t="str">
        <f>Tabella2[[#This Row],[Denominazione Comune]]</f>
        <v>NOVI DI MODENA</v>
      </c>
      <c r="C163" s="3" t="str">
        <f>Tabella2[[#This Row],[Sigla Provincia]]</f>
        <v>MO</v>
      </c>
      <c r="D163" s="2">
        <f>Tabella2[[#This Row],[Numero contribuenti]]</f>
        <v>7600</v>
      </c>
      <c r="E163" s="2">
        <f>Tabella2[[#This Row],[Reddito imponibile]]/Tabella2[[#This Row],[Numero contribuenti]]</f>
        <v>18392.877368421054</v>
      </c>
      <c r="F163" s="2">
        <f>Tabella2[[#This Row],[Imposta netta       (a)]]/Tabella2[[#This Row],[Numero contribuenti]]</f>
        <v>3181.4631578947369</v>
      </c>
      <c r="G163" s="2">
        <f>Tabella2[[#This Row],[Carico fiscale      (a)+(b)+(c)]]/Tabella2[[#This Row],[Numero contribuenti]]</f>
        <v>3539.6009210526317</v>
      </c>
    </row>
    <row r="164" spans="1:7" x14ac:dyDescent="0.25">
      <c r="A164" s="11">
        <f>Tabella2[[#This Row],[Codice Istat Comune]]</f>
        <v>36029</v>
      </c>
      <c r="B164" s="1" t="str">
        <f>Tabella2[[#This Row],[Denominazione Comune]]</f>
        <v>PALAGANO</v>
      </c>
      <c r="C164" s="3" t="str">
        <f>Tabella2[[#This Row],[Sigla Provincia]]</f>
        <v>MO</v>
      </c>
      <c r="D164" s="2">
        <f>Tabella2[[#This Row],[Numero contribuenti]]</f>
        <v>1649</v>
      </c>
      <c r="E164" s="2">
        <f>Tabella2[[#This Row],[Reddito imponibile]]/Tabella2[[#This Row],[Numero contribuenti]]</f>
        <v>17594.945421467557</v>
      </c>
      <c r="F164" s="2">
        <f>Tabella2[[#This Row],[Imposta netta       (a)]]/Tabella2[[#This Row],[Numero contribuenti]]</f>
        <v>3023.4184354154031</v>
      </c>
      <c r="G164" s="2">
        <f>Tabella2[[#This Row],[Carico fiscale      (a)+(b)+(c)]]/Tabella2[[#This Row],[Numero contribuenti]]</f>
        <v>3413.6428138265615</v>
      </c>
    </row>
    <row r="165" spans="1:7" x14ac:dyDescent="0.25">
      <c r="A165" s="11">
        <f>Tabella2[[#This Row],[Codice Istat Comune]]</f>
        <v>36030</v>
      </c>
      <c r="B165" s="1" t="str">
        <f>Tabella2[[#This Row],[Denominazione Comune]]</f>
        <v>PAVULLO NEL FRIGNANO</v>
      </c>
      <c r="C165" s="3" t="str">
        <f>Tabella2[[#This Row],[Sigla Provincia]]</f>
        <v>MO</v>
      </c>
      <c r="D165" s="2">
        <f>Tabella2[[#This Row],[Numero contribuenti]]</f>
        <v>13380</v>
      </c>
      <c r="E165" s="2">
        <f>Tabella2[[#This Row],[Reddito imponibile]]/Tabella2[[#This Row],[Numero contribuenti]]</f>
        <v>20109.358520179372</v>
      </c>
      <c r="F165" s="2">
        <f>Tabella2[[#This Row],[Imposta netta       (a)]]/Tabella2[[#This Row],[Numero contribuenti]]</f>
        <v>3705.8562032884902</v>
      </c>
      <c r="G165" s="2">
        <f>Tabella2[[#This Row],[Carico fiscale      (a)+(b)+(c)]]/Tabella2[[#This Row],[Numero contribuenti]]</f>
        <v>4161.7426008968614</v>
      </c>
    </row>
    <row r="166" spans="1:7" x14ac:dyDescent="0.25">
      <c r="A166" s="11">
        <f>Tabella2[[#This Row],[Codice Istat Comune]]</f>
        <v>36031</v>
      </c>
      <c r="B166" s="1" t="str">
        <f>Tabella2[[#This Row],[Denominazione Comune]]</f>
        <v>PIEVEPELAGO</v>
      </c>
      <c r="C166" s="3" t="str">
        <f>Tabella2[[#This Row],[Sigla Provincia]]</f>
        <v>MO</v>
      </c>
      <c r="D166" s="2">
        <f>Tabella2[[#This Row],[Numero contribuenti]]</f>
        <v>1689</v>
      </c>
      <c r="E166" s="2">
        <f>Tabella2[[#This Row],[Reddito imponibile]]/Tabella2[[#This Row],[Numero contribuenti]]</f>
        <v>16159.923031379514</v>
      </c>
      <c r="F166" s="2">
        <f>Tabella2[[#This Row],[Imposta netta       (a)]]/Tabella2[[#This Row],[Numero contribuenti]]</f>
        <v>2665.7021906453524</v>
      </c>
      <c r="G166" s="2">
        <f>Tabella2[[#This Row],[Carico fiscale      (a)+(b)+(c)]]/Tabella2[[#This Row],[Numero contribuenti]]</f>
        <v>2961.3173475429248</v>
      </c>
    </row>
    <row r="167" spans="1:7" x14ac:dyDescent="0.25">
      <c r="A167" s="11">
        <f>Tabella2[[#This Row],[Codice Istat Comune]]</f>
        <v>36032</v>
      </c>
      <c r="B167" s="1" t="str">
        <f>Tabella2[[#This Row],[Denominazione Comune]]</f>
        <v>POLINAGO</v>
      </c>
      <c r="C167" s="3" t="str">
        <f>Tabella2[[#This Row],[Sigla Provincia]]</f>
        <v>MO</v>
      </c>
      <c r="D167" s="2">
        <f>Tabella2[[#This Row],[Numero contribuenti]]</f>
        <v>1257</v>
      </c>
      <c r="E167" s="2">
        <f>Tabella2[[#This Row],[Reddito imponibile]]/Tabella2[[#This Row],[Numero contribuenti]]</f>
        <v>17482.247414478919</v>
      </c>
      <c r="F167" s="2">
        <f>Tabella2[[#This Row],[Imposta netta       (a)]]/Tabella2[[#This Row],[Numero contribuenti]]</f>
        <v>3025.5011933174223</v>
      </c>
      <c r="G167" s="2">
        <f>Tabella2[[#This Row],[Carico fiscale      (a)+(b)+(c)]]/Tabella2[[#This Row],[Numero contribuenti]]</f>
        <v>3385.5314240254575</v>
      </c>
    </row>
    <row r="168" spans="1:7" x14ac:dyDescent="0.25">
      <c r="A168" s="11">
        <f>Tabella2[[#This Row],[Codice Istat Comune]]</f>
        <v>36033</v>
      </c>
      <c r="B168" s="1" t="str">
        <f>Tabella2[[#This Row],[Denominazione Comune]]</f>
        <v>PRIGNANO SULLA SECCHIA</v>
      </c>
      <c r="C168" s="3" t="str">
        <f>Tabella2[[#This Row],[Sigla Provincia]]</f>
        <v>MO</v>
      </c>
      <c r="D168" s="2">
        <f>Tabella2[[#This Row],[Numero contribuenti]]</f>
        <v>2908</v>
      </c>
      <c r="E168" s="2">
        <f>Tabella2[[#This Row],[Reddito imponibile]]/Tabella2[[#This Row],[Numero contribuenti]]</f>
        <v>20575.854539202202</v>
      </c>
      <c r="F168" s="2">
        <f>Tabella2[[#This Row],[Imposta netta       (a)]]/Tabella2[[#This Row],[Numero contribuenti]]</f>
        <v>3986.0261348005502</v>
      </c>
      <c r="G168" s="2">
        <f>Tabella2[[#This Row],[Carico fiscale      (a)+(b)+(c)]]/Tabella2[[#This Row],[Numero contribuenti]]</f>
        <v>4377.7682255845939</v>
      </c>
    </row>
    <row r="169" spans="1:7" x14ac:dyDescent="0.25">
      <c r="A169" s="11">
        <f>Tabella2[[#This Row],[Codice Istat Comune]]</f>
        <v>36034</v>
      </c>
      <c r="B169" s="1" t="str">
        <f>Tabella2[[#This Row],[Denominazione Comune]]</f>
        <v>RAVARINO</v>
      </c>
      <c r="C169" s="3" t="str">
        <f>Tabella2[[#This Row],[Sigla Provincia]]</f>
        <v>MO</v>
      </c>
      <c r="D169" s="2">
        <f>Tabella2[[#This Row],[Numero contribuenti]]</f>
        <v>4624</v>
      </c>
      <c r="E169" s="2">
        <f>Tabella2[[#This Row],[Reddito imponibile]]/Tabella2[[#This Row],[Numero contribuenti]]</f>
        <v>20235.629108996538</v>
      </c>
      <c r="F169" s="2">
        <f>Tabella2[[#This Row],[Imposta netta       (a)]]/Tabella2[[#This Row],[Numero contribuenti]]</f>
        <v>3701.7162629757786</v>
      </c>
      <c r="G169" s="2">
        <f>Tabella2[[#This Row],[Carico fiscale      (a)+(b)+(c)]]/Tabella2[[#This Row],[Numero contribuenti]]</f>
        <v>4157.1384083044986</v>
      </c>
    </row>
    <row r="170" spans="1:7" x14ac:dyDescent="0.25">
      <c r="A170" s="11">
        <f>Tabella2[[#This Row],[Codice Istat Comune]]</f>
        <v>36035</v>
      </c>
      <c r="B170" s="1" t="str">
        <f>Tabella2[[#This Row],[Denominazione Comune]]</f>
        <v>RIOLUNATO</v>
      </c>
      <c r="C170" s="3" t="str">
        <f>Tabella2[[#This Row],[Sigla Provincia]]</f>
        <v>MO</v>
      </c>
      <c r="D170" s="2">
        <f>Tabella2[[#This Row],[Numero contribuenti]]</f>
        <v>569</v>
      </c>
      <c r="E170" s="2">
        <f>Tabella2[[#This Row],[Reddito imponibile]]/Tabella2[[#This Row],[Numero contribuenti]]</f>
        <v>17427.710017574693</v>
      </c>
      <c r="F170" s="2">
        <f>Tabella2[[#This Row],[Imposta netta       (a)]]/Tabella2[[#This Row],[Numero contribuenti]]</f>
        <v>2940.8558875219683</v>
      </c>
      <c r="G170" s="2">
        <f>Tabella2[[#This Row],[Carico fiscale      (a)+(b)+(c)]]/Tabella2[[#This Row],[Numero contribuenti]]</f>
        <v>3267.9226713532512</v>
      </c>
    </row>
    <row r="171" spans="1:7" x14ac:dyDescent="0.25">
      <c r="A171" s="11">
        <f>Tabella2[[#This Row],[Codice Istat Comune]]</f>
        <v>36036</v>
      </c>
      <c r="B171" s="1" t="str">
        <f>Tabella2[[#This Row],[Denominazione Comune]]</f>
        <v>SAN CESARIO SUL PANARO</v>
      </c>
      <c r="C171" s="3" t="str">
        <f>Tabella2[[#This Row],[Sigla Provincia]]</f>
        <v>MO</v>
      </c>
      <c r="D171" s="2">
        <f>Tabella2[[#This Row],[Numero contribuenti]]</f>
        <v>4992</v>
      </c>
      <c r="E171" s="2">
        <f>Tabella2[[#This Row],[Reddito imponibile]]/Tabella2[[#This Row],[Numero contribuenti]]</f>
        <v>21210.18329326923</v>
      </c>
      <c r="F171" s="2">
        <f>Tabella2[[#This Row],[Imposta netta       (a)]]/Tabella2[[#This Row],[Numero contribuenti]]</f>
        <v>4006.8046875</v>
      </c>
      <c r="G171" s="2">
        <f>Tabella2[[#This Row],[Carico fiscale      (a)+(b)+(c)]]/Tabella2[[#This Row],[Numero contribuenti]]</f>
        <v>4455.7453926282051</v>
      </c>
    </row>
    <row r="172" spans="1:7" x14ac:dyDescent="0.25">
      <c r="A172" s="11">
        <f>Tabella2[[#This Row],[Codice Istat Comune]]</f>
        <v>36037</v>
      </c>
      <c r="B172" s="1" t="str">
        <f>Tabella2[[#This Row],[Denominazione Comune]]</f>
        <v>SAN FELICE SUL PANARO</v>
      </c>
      <c r="C172" s="3" t="str">
        <f>Tabella2[[#This Row],[Sigla Provincia]]</f>
        <v>MO</v>
      </c>
      <c r="D172" s="2">
        <f>Tabella2[[#This Row],[Numero contribuenti]]</f>
        <v>8143</v>
      </c>
      <c r="E172" s="2">
        <f>Tabella2[[#This Row],[Reddito imponibile]]/Tabella2[[#This Row],[Numero contribuenti]]</f>
        <v>20374.241679970528</v>
      </c>
      <c r="F172" s="2">
        <f>Tabella2[[#This Row],[Imposta netta       (a)]]/Tabella2[[#This Row],[Numero contribuenti]]</f>
        <v>3746.7823897826356</v>
      </c>
      <c r="G172" s="2">
        <f>Tabella2[[#This Row],[Carico fiscale      (a)+(b)+(c)]]/Tabella2[[#This Row],[Numero contribuenti]]</f>
        <v>4169.4061156821808</v>
      </c>
    </row>
    <row r="173" spans="1:7" x14ac:dyDescent="0.25">
      <c r="A173" s="11">
        <f>Tabella2[[#This Row],[Codice Istat Comune]]</f>
        <v>36038</v>
      </c>
      <c r="B173" s="1" t="str">
        <f>Tabella2[[#This Row],[Denominazione Comune]]</f>
        <v>SAN POSSIDONIO</v>
      </c>
      <c r="C173" s="3" t="str">
        <f>Tabella2[[#This Row],[Sigla Provincia]]</f>
        <v>MO</v>
      </c>
      <c r="D173" s="2">
        <f>Tabella2[[#This Row],[Numero contribuenti]]</f>
        <v>2669</v>
      </c>
      <c r="E173" s="2">
        <f>Tabella2[[#This Row],[Reddito imponibile]]/Tabella2[[#This Row],[Numero contribuenti]]</f>
        <v>18969</v>
      </c>
      <c r="F173" s="2">
        <f>Tabella2[[#This Row],[Imposta netta       (a)]]/Tabella2[[#This Row],[Numero contribuenti]]</f>
        <v>3474.2828774822033</v>
      </c>
      <c r="G173" s="2">
        <f>Tabella2[[#This Row],[Carico fiscale      (a)+(b)+(c)]]/Tabella2[[#This Row],[Numero contribuenti]]</f>
        <v>3847.2214312476581</v>
      </c>
    </row>
    <row r="174" spans="1:7" x14ac:dyDescent="0.25">
      <c r="A174" s="11">
        <f>Tabella2[[#This Row],[Codice Istat Comune]]</f>
        <v>36039</v>
      </c>
      <c r="B174" s="1" t="str">
        <f>Tabella2[[#This Row],[Denominazione Comune]]</f>
        <v>SAN PROSPERO</v>
      </c>
      <c r="C174" s="3" t="str">
        <f>Tabella2[[#This Row],[Sigla Provincia]]</f>
        <v>MO</v>
      </c>
      <c r="D174" s="2">
        <f>Tabella2[[#This Row],[Numero contribuenti]]</f>
        <v>4407</v>
      </c>
      <c r="E174" s="2">
        <f>Tabella2[[#This Row],[Reddito imponibile]]/Tabella2[[#This Row],[Numero contribuenti]]</f>
        <v>20762.699115044248</v>
      </c>
      <c r="F174" s="2">
        <f>Tabella2[[#This Row],[Imposta netta       (a)]]/Tabella2[[#This Row],[Numero contribuenti]]</f>
        <v>3914.6560018152941</v>
      </c>
      <c r="G174" s="2">
        <f>Tabella2[[#This Row],[Carico fiscale      (a)+(b)+(c)]]/Tabella2[[#This Row],[Numero contribuenti]]</f>
        <v>4374.0798729294302</v>
      </c>
    </row>
    <row r="175" spans="1:7" x14ac:dyDescent="0.25">
      <c r="A175" s="11">
        <f>Tabella2[[#This Row],[Codice Istat Comune]]</f>
        <v>36040</v>
      </c>
      <c r="B175" s="1" t="str">
        <f>Tabella2[[#This Row],[Denominazione Comune]]</f>
        <v>SASSUOLO</v>
      </c>
      <c r="C175" s="3" t="str">
        <f>Tabella2[[#This Row],[Sigla Provincia]]</f>
        <v>MO</v>
      </c>
      <c r="D175" s="2">
        <f>Tabella2[[#This Row],[Numero contribuenti]]</f>
        <v>29646</v>
      </c>
      <c r="E175" s="2">
        <f>Tabella2[[#This Row],[Reddito imponibile]]/Tabella2[[#This Row],[Numero contribuenti]]</f>
        <v>23354.732678944882</v>
      </c>
      <c r="F175" s="2">
        <f>Tabella2[[#This Row],[Imposta netta       (a)]]/Tabella2[[#This Row],[Numero contribuenti]]</f>
        <v>4875.057646900088</v>
      </c>
      <c r="G175" s="2">
        <f>Tabella2[[#This Row],[Carico fiscale      (a)+(b)+(c)]]/Tabella2[[#This Row],[Numero contribuenti]]</f>
        <v>5410.1838359306485</v>
      </c>
    </row>
    <row r="176" spans="1:7" x14ac:dyDescent="0.25">
      <c r="A176" s="11">
        <f>Tabella2[[#This Row],[Codice Istat Comune]]</f>
        <v>36041</v>
      </c>
      <c r="B176" s="1" t="str">
        <f>Tabella2[[#This Row],[Denominazione Comune]]</f>
        <v>SAVIGNANO SUL PANARO</v>
      </c>
      <c r="C176" s="3" t="str">
        <f>Tabella2[[#This Row],[Sigla Provincia]]</f>
        <v>MO</v>
      </c>
      <c r="D176" s="2">
        <f>Tabella2[[#This Row],[Numero contribuenti]]</f>
        <v>7029</v>
      </c>
      <c r="E176" s="2">
        <f>Tabella2[[#This Row],[Reddito imponibile]]/Tabella2[[#This Row],[Numero contribuenti]]</f>
        <v>20224.703229477876</v>
      </c>
      <c r="F176" s="2">
        <f>Tabella2[[#This Row],[Imposta netta       (a)]]/Tabella2[[#This Row],[Numero contribuenti]]</f>
        <v>3697.7533077251387</v>
      </c>
      <c r="G176" s="2">
        <f>Tabella2[[#This Row],[Carico fiscale      (a)+(b)+(c)]]/Tabella2[[#This Row],[Numero contribuenti]]</f>
        <v>4152.439749608764</v>
      </c>
    </row>
    <row r="177" spans="1:7" x14ac:dyDescent="0.25">
      <c r="A177" s="11">
        <f>Tabella2[[#This Row],[Codice Istat Comune]]</f>
        <v>36042</v>
      </c>
      <c r="B177" s="1" t="str">
        <f>Tabella2[[#This Row],[Denominazione Comune]]</f>
        <v>SERRAMAZZONI</v>
      </c>
      <c r="C177" s="3" t="str">
        <f>Tabella2[[#This Row],[Sigla Provincia]]</f>
        <v>MO</v>
      </c>
      <c r="D177" s="2">
        <f>Tabella2[[#This Row],[Numero contribuenti]]</f>
        <v>6398</v>
      </c>
      <c r="E177" s="2">
        <f>Tabella2[[#This Row],[Reddito imponibile]]/Tabella2[[#This Row],[Numero contribuenti]]</f>
        <v>20326.69146608315</v>
      </c>
      <c r="F177" s="2">
        <f>Tabella2[[#This Row],[Imposta netta       (a)]]/Tabella2[[#This Row],[Numero contribuenti]]</f>
        <v>3914.8099406064393</v>
      </c>
      <c r="G177" s="2">
        <f>Tabella2[[#This Row],[Carico fiscale      (a)+(b)+(c)]]/Tabella2[[#This Row],[Numero contribuenti]]</f>
        <v>4376.7297592997811</v>
      </c>
    </row>
    <row r="178" spans="1:7" x14ac:dyDescent="0.25">
      <c r="A178" s="11">
        <f>Tabella2[[#This Row],[Codice Istat Comune]]</f>
        <v>36043</v>
      </c>
      <c r="B178" s="1" t="str">
        <f>Tabella2[[#This Row],[Denominazione Comune]]</f>
        <v>SESTOLA</v>
      </c>
      <c r="C178" s="3" t="str">
        <f>Tabella2[[#This Row],[Sigla Provincia]]</f>
        <v>MO</v>
      </c>
      <c r="D178" s="2">
        <f>Tabella2[[#This Row],[Numero contribuenti]]</f>
        <v>2070</v>
      </c>
      <c r="E178" s="2">
        <f>Tabella2[[#This Row],[Reddito imponibile]]/Tabella2[[#This Row],[Numero contribuenti]]</f>
        <v>18058.621256038648</v>
      </c>
      <c r="F178" s="2">
        <f>Tabella2[[#This Row],[Imposta netta       (a)]]/Tabella2[[#This Row],[Numero contribuenti]]</f>
        <v>3317.3840579710145</v>
      </c>
      <c r="G178" s="2">
        <f>Tabella2[[#This Row],[Carico fiscale      (a)+(b)+(c)]]/Tabella2[[#This Row],[Numero contribuenti]]</f>
        <v>3718.030917874396</v>
      </c>
    </row>
    <row r="179" spans="1:7" x14ac:dyDescent="0.25">
      <c r="A179" s="11">
        <f>Tabella2[[#This Row],[Codice Istat Comune]]</f>
        <v>36044</v>
      </c>
      <c r="B179" s="1" t="str">
        <f>Tabella2[[#This Row],[Denominazione Comune]]</f>
        <v>SOLIERA</v>
      </c>
      <c r="C179" s="3" t="str">
        <f>Tabella2[[#This Row],[Sigla Provincia]]</f>
        <v>MO</v>
      </c>
      <c r="D179" s="2">
        <f>Tabella2[[#This Row],[Numero contribuenti]]</f>
        <v>11883</v>
      </c>
      <c r="E179" s="2">
        <f>Tabella2[[#This Row],[Reddito imponibile]]/Tabella2[[#This Row],[Numero contribuenti]]</f>
        <v>20227.092316755028</v>
      </c>
      <c r="F179" s="2">
        <f>Tabella2[[#This Row],[Imposta netta       (a)]]/Tabella2[[#This Row],[Numero contribuenti]]</f>
        <v>3744.3525204073044</v>
      </c>
      <c r="G179" s="2">
        <f>Tabella2[[#This Row],[Carico fiscale      (a)+(b)+(c)]]/Tabella2[[#This Row],[Numero contribuenti]]</f>
        <v>4132.4580493141466</v>
      </c>
    </row>
    <row r="180" spans="1:7" x14ac:dyDescent="0.25">
      <c r="A180" s="11">
        <f>Tabella2[[#This Row],[Codice Istat Comune]]</f>
        <v>36045</v>
      </c>
      <c r="B180" s="1" t="str">
        <f>Tabella2[[#This Row],[Denominazione Comune]]</f>
        <v>SPILAMBERTO</v>
      </c>
      <c r="C180" s="3" t="str">
        <f>Tabella2[[#This Row],[Sigla Provincia]]</f>
        <v>MO</v>
      </c>
      <c r="D180" s="2">
        <f>Tabella2[[#This Row],[Numero contribuenti]]</f>
        <v>9544</v>
      </c>
      <c r="E180" s="2">
        <f>Tabella2[[#This Row],[Reddito imponibile]]/Tabella2[[#This Row],[Numero contribuenti]]</f>
        <v>21119.224015088013</v>
      </c>
      <c r="F180" s="2">
        <f>Tabella2[[#This Row],[Imposta netta       (a)]]/Tabella2[[#This Row],[Numero contribuenti]]</f>
        <v>3945.2757753562446</v>
      </c>
      <c r="G180" s="2">
        <f>Tabella2[[#This Row],[Carico fiscale      (a)+(b)+(c)]]/Tabella2[[#This Row],[Numero contribuenti]]</f>
        <v>4418.4611274098907</v>
      </c>
    </row>
    <row r="181" spans="1:7" x14ac:dyDescent="0.25">
      <c r="A181" s="11">
        <f>Tabella2[[#This Row],[Codice Istat Comune]]</f>
        <v>36046</v>
      </c>
      <c r="B181" s="1" t="str">
        <f>Tabella2[[#This Row],[Denominazione Comune]]</f>
        <v>VIGNOLA</v>
      </c>
      <c r="C181" s="3" t="str">
        <f>Tabella2[[#This Row],[Sigla Provincia]]</f>
        <v>MO</v>
      </c>
      <c r="D181" s="2">
        <f>Tabella2[[#This Row],[Numero contribuenti]]</f>
        <v>18867</v>
      </c>
      <c r="E181" s="2">
        <f>Tabella2[[#This Row],[Reddito imponibile]]/Tabella2[[#This Row],[Numero contribuenti]]</f>
        <v>21879.072825568452</v>
      </c>
      <c r="F181" s="2">
        <f>Tabella2[[#This Row],[Imposta netta       (a)]]/Tabella2[[#This Row],[Numero contribuenti]]</f>
        <v>4299.1355806434512</v>
      </c>
      <c r="G181" s="2">
        <f>Tabella2[[#This Row],[Carico fiscale      (a)+(b)+(c)]]/Tabella2[[#This Row],[Numero contribuenti]]</f>
        <v>4772.6898818042082</v>
      </c>
    </row>
    <row r="182" spans="1:7" x14ac:dyDescent="0.25">
      <c r="A182" s="11">
        <f>Tabella2[[#This Row],[Codice Istat Comune]]</f>
        <v>36047</v>
      </c>
      <c r="B182" s="1" t="str">
        <f>Tabella2[[#This Row],[Denominazione Comune]]</f>
        <v>ZOCCA</v>
      </c>
      <c r="C182" s="3" t="str">
        <f>Tabella2[[#This Row],[Sigla Provincia]]</f>
        <v>MO</v>
      </c>
      <c r="D182" s="2">
        <f>Tabella2[[#This Row],[Numero contribuenti]]</f>
        <v>3508</v>
      </c>
      <c r="E182" s="2">
        <f>Tabella2[[#This Row],[Reddito imponibile]]/Tabella2[[#This Row],[Numero contribuenti]]</f>
        <v>18370.053306727481</v>
      </c>
      <c r="F182" s="2">
        <f>Tabella2[[#This Row],[Imposta netta       (a)]]/Tabella2[[#This Row],[Numero contribuenti]]</f>
        <v>3324.7442987457239</v>
      </c>
      <c r="G182" s="2">
        <f>Tabella2[[#This Row],[Carico fiscale      (a)+(b)+(c)]]/Tabella2[[#This Row],[Numero contribuenti]]</f>
        <v>3734.6314139110605</v>
      </c>
    </row>
    <row r="183" spans="1:7" x14ac:dyDescent="0.25">
      <c r="A183" s="11">
        <f>Tabella2[[#This Row],[Codice Istat Comune]]</f>
        <v>37001</v>
      </c>
      <c r="B183" s="1" t="str">
        <f>Tabella2[[#This Row],[Denominazione Comune]]</f>
        <v>ANZOLA DELL'EMILIA</v>
      </c>
      <c r="C183" s="3" t="str">
        <f>Tabella2[[#This Row],[Sigla Provincia]]</f>
        <v>BO</v>
      </c>
      <c r="D183" s="2">
        <f>Tabella2[[#This Row],[Numero contribuenti]]</f>
        <v>9284</v>
      </c>
      <c r="E183" s="2">
        <f>Tabella2[[#This Row],[Reddito imponibile]]/Tabella2[[#This Row],[Numero contribuenti]]</f>
        <v>22697.135501938821</v>
      </c>
      <c r="F183" s="2">
        <f>Tabella2[[#This Row],[Imposta netta       (a)]]/Tabella2[[#This Row],[Numero contribuenti]]</f>
        <v>4392.1083584661783</v>
      </c>
      <c r="G183" s="2">
        <f>Tabella2[[#This Row],[Carico fiscale      (a)+(b)+(c)]]/Tabella2[[#This Row],[Numero contribuenti]]</f>
        <v>4912.7301809564842</v>
      </c>
    </row>
    <row r="184" spans="1:7" x14ac:dyDescent="0.25">
      <c r="A184" s="11">
        <f>Tabella2[[#This Row],[Codice Istat Comune]]</f>
        <v>37002</v>
      </c>
      <c r="B184" s="1" t="str">
        <f>Tabella2[[#This Row],[Denominazione Comune]]</f>
        <v>ARGELATO</v>
      </c>
      <c r="C184" s="3" t="str">
        <f>Tabella2[[#This Row],[Sigla Provincia]]</f>
        <v>BO</v>
      </c>
      <c r="D184" s="2">
        <f>Tabella2[[#This Row],[Numero contribuenti]]</f>
        <v>7560</v>
      </c>
      <c r="E184" s="2">
        <f>Tabella2[[#This Row],[Reddito imponibile]]/Tabella2[[#This Row],[Numero contribuenti]]</f>
        <v>22161.788095238095</v>
      </c>
      <c r="F184" s="2">
        <f>Tabella2[[#This Row],[Imposta netta       (a)]]/Tabella2[[#This Row],[Numero contribuenti]]</f>
        <v>4319.8037037037038</v>
      </c>
      <c r="G184" s="2">
        <f>Tabella2[[#This Row],[Carico fiscale      (a)+(b)+(c)]]/Tabella2[[#This Row],[Numero contribuenti]]</f>
        <v>4833.0253968253965</v>
      </c>
    </row>
    <row r="185" spans="1:7" x14ac:dyDescent="0.25">
      <c r="A185" s="11">
        <f>Tabella2[[#This Row],[Codice Istat Comune]]</f>
        <v>37003</v>
      </c>
      <c r="B185" s="1" t="str">
        <f>Tabella2[[#This Row],[Denominazione Comune]]</f>
        <v>BARICELLA</v>
      </c>
      <c r="C185" s="3" t="str">
        <f>Tabella2[[#This Row],[Sigla Provincia]]</f>
        <v>BO</v>
      </c>
      <c r="D185" s="2">
        <f>Tabella2[[#This Row],[Numero contribuenti]]</f>
        <v>5357</v>
      </c>
      <c r="E185" s="2">
        <f>Tabella2[[#This Row],[Reddito imponibile]]/Tabella2[[#This Row],[Numero contribuenti]]</f>
        <v>19523.676311368305</v>
      </c>
      <c r="F185" s="2">
        <f>Tabella2[[#This Row],[Imposta netta       (a)]]/Tabella2[[#This Row],[Numero contribuenti]]</f>
        <v>3441.7571401904052</v>
      </c>
      <c r="G185" s="2">
        <f>Tabella2[[#This Row],[Carico fiscale      (a)+(b)+(c)]]/Tabella2[[#This Row],[Numero contribuenti]]</f>
        <v>3880.230352809408</v>
      </c>
    </row>
    <row r="186" spans="1:7" x14ac:dyDescent="0.25">
      <c r="A186" s="11">
        <f>Tabella2[[#This Row],[Codice Istat Comune]]</f>
        <v>37005</v>
      </c>
      <c r="B186" s="1" t="str">
        <f>Tabella2[[#This Row],[Denominazione Comune]]</f>
        <v>BENTIVOGLIO</v>
      </c>
      <c r="C186" s="3" t="str">
        <f>Tabella2[[#This Row],[Sigla Provincia]]</f>
        <v>BO</v>
      </c>
      <c r="D186" s="2">
        <f>Tabella2[[#This Row],[Numero contribuenti]]</f>
        <v>4357</v>
      </c>
      <c r="E186" s="2">
        <f>Tabella2[[#This Row],[Reddito imponibile]]/Tabella2[[#This Row],[Numero contribuenti]]</f>
        <v>21862.062657792059</v>
      </c>
      <c r="F186" s="2">
        <f>Tabella2[[#This Row],[Imposta netta       (a)]]/Tabella2[[#This Row],[Numero contribuenti]]</f>
        <v>4227.63185678219</v>
      </c>
      <c r="G186" s="2">
        <f>Tabella2[[#This Row],[Carico fiscale      (a)+(b)+(c)]]/Tabella2[[#This Row],[Numero contribuenti]]</f>
        <v>4667.356667431719</v>
      </c>
    </row>
    <row r="187" spans="1:7" x14ac:dyDescent="0.25">
      <c r="A187" s="11">
        <f>Tabella2[[#This Row],[Codice Istat Comune]]</f>
        <v>37006</v>
      </c>
      <c r="B187" s="1" t="str">
        <f>Tabella2[[#This Row],[Denominazione Comune]]</f>
        <v>BOLOGNA</v>
      </c>
      <c r="C187" s="3" t="str">
        <f>Tabella2[[#This Row],[Sigla Provincia]]</f>
        <v>BO</v>
      </c>
      <c r="D187" s="2">
        <f>Tabella2[[#This Row],[Numero contribuenti]]</f>
        <v>300220</v>
      </c>
      <c r="E187" s="2">
        <f>Tabella2[[#This Row],[Reddito imponibile]]/Tabella2[[#This Row],[Numero contribuenti]]</f>
        <v>25333.480321097861</v>
      </c>
      <c r="F187" s="2">
        <f>Tabella2[[#This Row],[Imposta netta       (a)]]/Tabella2[[#This Row],[Numero contribuenti]]</f>
        <v>5630.0460862034506</v>
      </c>
      <c r="G187" s="2">
        <f>Tabella2[[#This Row],[Carico fiscale      (a)+(b)+(c)]]/Tabella2[[#This Row],[Numero contribuenti]]</f>
        <v>6227.4856871627471</v>
      </c>
    </row>
    <row r="188" spans="1:7" x14ac:dyDescent="0.25">
      <c r="A188" s="11">
        <f>Tabella2[[#This Row],[Codice Istat Comune]]</f>
        <v>37007</v>
      </c>
      <c r="B188" s="1" t="str">
        <f>Tabella2[[#This Row],[Denominazione Comune]]</f>
        <v>BORGO TOSSIGNANO</v>
      </c>
      <c r="C188" s="3" t="str">
        <f>Tabella2[[#This Row],[Sigla Provincia]]</f>
        <v>BO</v>
      </c>
      <c r="D188" s="2">
        <f>Tabella2[[#This Row],[Numero contribuenti]]</f>
        <v>2435</v>
      </c>
      <c r="E188" s="2">
        <f>Tabella2[[#This Row],[Reddito imponibile]]/Tabella2[[#This Row],[Numero contribuenti]]</f>
        <v>18827.493223819303</v>
      </c>
      <c r="F188" s="2">
        <f>Tabella2[[#This Row],[Imposta netta       (a)]]/Tabella2[[#This Row],[Numero contribuenti]]</f>
        <v>3219.7470225872689</v>
      </c>
      <c r="G188" s="2">
        <f>Tabella2[[#This Row],[Carico fiscale      (a)+(b)+(c)]]/Tabella2[[#This Row],[Numero contribuenti]]</f>
        <v>3632.8825462012319</v>
      </c>
    </row>
    <row r="189" spans="1:7" x14ac:dyDescent="0.25">
      <c r="A189" s="11">
        <f>Tabella2[[#This Row],[Codice Istat Comune]]</f>
        <v>37008</v>
      </c>
      <c r="B189" s="1" t="str">
        <f>Tabella2[[#This Row],[Denominazione Comune]]</f>
        <v>BUDRIO</v>
      </c>
      <c r="C189" s="3" t="str">
        <f>Tabella2[[#This Row],[Sigla Provincia]]</f>
        <v>BO</v>
      </c>
      <c r="D189" s="2">
        <f>Tabella2[[#This Row],[Numero contribuenti]]</f>
        <v>14131</v>
      </c>
      <c r="E189" s="2">
        <f>Tabella2[[#This Row],[Reddito imponibile]]/Tabella2[[#This Row],[Numero contribuenti]]</f>
        <v>22659.460972330337</v>
      </c>
      <c r="F189" s="2">
        <f>Tabella2[[#This Row],[Imposta netta       (a)]]/Tabella2[[#This Row],[Numero contribuenti]]</f>
        <v>4537.6170122425874</v>
      </c>
      <c r="G189" s="2">
        <f>Tabella2[[#This Row],[Carico fiscale      (a)+(b)+(c)]]/Tabella2[[#This Row],[Numero contribuenti]]</f>
        <v>5054.2598542212154</v>
      </c>
    </row>
    <row r="190" spans="1:7" x14ac:dyDescent="0.25">
      <c r="A190" s="11">
        <f>Tabella2[[#This Row],[Codice Istat Comune]]</f>
        <v>37009</v>
      </c>
      <c r="B190" s="1" t="str">
        <f>Tabella2[[#This Row],[Denominazione Comune]]</f>
        <v>CALDERARA DI RENO</v>
      </c>
      <c r="C190" s="3" t="str">
        <f>Tabella2[[#This Row],[Sigla Provincia]]</f>
        <v>BO</v>
      </c>
      <c r="D190" s="2">
        <f>Tabella2[[#This Row],[Numero contribuenti]]</f>
        <v>10379</v>
      </c>
      <c r="E190" s="2">
        <f>Tabella2[[#This Row],[Reddito imponibile]]/Tabella2[[#This Row],[Numero contribuenti]]</f>
        <v>23229.764909914251</v>
      </c>
      <c r="F190" s="2">
        <f>Tabella2[[#This Row],[Imposta netta       (a)]]/Tabella2[[#This Row],[Numero contribuenti]]</f>
        <v>4643.8736872531072</v>
      </c>
      <c r="G190" s="2">
        <f>Tabella2[[#This Row],[Carico fiscale      (a)+(b)+(c)]]/Tabella2[[#This Row],[Numero contribuenti]]</f>
        <v>5122.331631178341</v>
      </c>
    </row>
    <row r="191" spans="1:7" x14ac:dyDescent="0.25">
      <c r="A191" s="11">
        <f>Tabella2[[#This Row],[Codice Istat Comune]]</f>
        <v>37010</v>
      </c>
      <c r="B191" s="1" t="str">
        <f>Tabella2[[#This Row],[Denominazione Comune]]</f>
        <v>CAMUGNANO</v>
      </c>
      <c r="C191" s="3" t="str">
        <f>Tabella2[[#This Row],[Sigla Provincia]]</f>
        <v>BO</v>
      </c>
      <c r="D191" s="2">
        <f>Tabella2[[#This Row],[Numero contribuenti]]</f>
        <v>1522</v>
      </c>
      <c r="E191" s="2">
        <f>Tabella2[[#This Row],[Reddito imponibile]]/Tabella2[[#This Row],[Numero contribuenti]]</f>
        <v>18880.359395532196</v>
      </c>
      <c r="F191" s="2">
        <f>Tabella2[[#This Row],[Imposta netta       (a)]]/Tabella2[[#This Row],[Numero contribuenti]]</f>
        <v>3366.1228646517739</v>
      </c>
      <c r="G191" s="2">
        <f>Tabella2[[#This Row],[Carico fiscale      (a)+(b)+(c)]]/Tabella2[[#This Row],[Numero contribuenti]]</f>
        <v>3786.5466491458606</v>
      </c>
    </row>
    <row r="192" spans="1:7" x14ac:dyDescent="0.25">
      <c r="A192" s="11">
        <f>Tabella2[[#This Row],[Codice Istat Comune]]</f>
        <v>37011</v>
      </c>
      <c r="B192" s="1" t="str">
        <f>Tabella2[[#This Row],[Denominazione Comune]]</f>
        <v>CASALECCHIO DI RENO</v>
      </c>
      <c r="C192" s="3" t="str">
        <f>Tabella2[[#This Row],[Sigla Provincia]]</f>
        <v>BO</v>
      </c>
      <c r="D192" s="2">
        <f>Tabella2[[#This Row],[Numero contribuenti]]</f>
        <v>27751</v>
      </c>
      <c r="E192" s="2">
        <f>Tabella2[[#This Row],[Reddito imponibile]]/Tabella2[[#This Row],[Numero contribuenti]]</f>
        <v>24261.076393643471</v>
      </c>
      <c r="F192" s="2">
        <f>Tabella2[[#This Row],[Imposta netta       (a)]]/Tabella2[[#This Row],[Numero contribuenti]]</f>
        <v>5078.8431047529821</v>
      </c>
      <c r="G192" s="2">
        <f>Tabella2[[#This Row],[Carico fiscale      (a)+(b)+(c)]]/Tabella2[[#This Row],[Numero contribuenti]]</f>
        <v>5627.1140859788838</v>
      </c>
    </row>
    <row r="193" spans="1:7" x14ac:dyDescent="0.25">
      <c r="A193" s="11">
        <f>Tabella2[[#This Row],[Codice Istat Comune]]</f>
        <v>37012</v>
      </c>
      <c r="B193" s="1" t="str">
        <f>Tabella2[[#This Row],[Denominazione Comune]]</f>
        <v>CASALFIUMANESE</v>
      </c>
      <c r="C193" s="3" t="str">
        <f>Tabella2[[#This Row],[Sigla Provincia]]</f>
        <v>BO</v>
      </c>
      <c r="D193" s="2">
        <f>Tabella2[[#This Row],[Numero contribuenti]]</f>
        <v>2579</v>
      </c>
      <c r="E193" s="2">
        <f>Tabella2[[#This Row],[Reddito imponibile]]/Tabella2[[#This Row],[Numero contribuenti]]</f>
        <v>19617.003101977512</v>
      </c>
      <c r="F193" s="2">
        <f>Tabella2[[#This Row],[Imposta netta       (a)]]/Tabella2[[#This Row],[Numero contribuenti]]</f>
        <v>3452.8728189220628</v>
      </c>
      <c r="G193" s="2">
        <f>Tabella2[[#This Row],[Carico fiscale      (a)+(b)+(c)]]/Tabella2[[#This Row],[Numero contribuenti]]</f>
        <v>3895.4629701434665</v>
      </c>
    </row>
    <row r="194" spans="1:7" x14ac:dyDescent="0.25">
      <c r="A194" s="11">
        <f>Tabella2[[#This Row],[Codice Istat Comune]]</f>
        <v>37013</v>
      </c>
      <c r="B194" s="1" t="str">
        <f>Tabella2[[#This Row],[Denominazione Comune]]</f>
        <v>CASTEL D'AIANO</v>
      </c>
      <c r="C194" s="3" t="str">
        <f>Tabella2[[#This Row],[Sigla Provincia]]</f>
        <v>BO</v>
      </c>
      <c r="D194" s="2">
        <f>Tabella2[[#This Row],[Numero contribuenti]]</f>
        <v>1520</v>
      </c>
      <c r="E194" s="2">
        <f>Tabella2[[#This Row],[Reddito imponibile]]/Tabella2[[#This Row],[Numero contribuenti]]</f>
        <v>18475.794736842105</v>
      </c>
      <c r="F194" s="2">
        <f>Tabella2[[#This Row],[Imposta netta       (a)]]/Tabella2[[#This Row],[Numero contribuenti]]</f>
        <v>3278.8375000000001</v>
      </c>
      <c r="G194" s="2">
        <f>Tabella2[[#This Row],[Carico fiscale      (a)+(b)+(c)]]/Tabella2[[#This Row],[Numero contribuenti]]</f>
        <v>3689.7756578947369</v>
      </c>
    </row>
    <row r="195" spans="1:7" x14ac:dyDescent="0.25">
      <c r="A195" s="11">
        <f>Tabella2[[#This Row],[Codice Istat Comune]]</f>
        <v>37014</v>
      </c>
      <c r="B195" s="1" t="str">
        <f>Tabella2[[#This Row],[Denominazione Comune]]</f>
        <v>CASTEL DEL RIO</v>
      </c>
      <c r="C195" s="3" t="str">
        <f>Tabella2[[#This Row],[Sigla Provincia]]</f>
        <v>BO</v>
      </c>
      <c r="D195" s="2">
        <f>Tabella2[[#This Row],[Numero contribuenti]]</f>
        <v>956</v>
      </c>
      <c r="E195" s="2">
        <f>Tabella2[[#This Row],[Reddito imponibile]]/Tabella2[[#This Row],[Numero contribuenti]]</f>
        <v>18788.458158995814</v>
      </c>
      <c r="F195" s="2">
        <f>Tabella2[[#This Row],[Imposta netta       (a)]]/Tabella2[[#This Row],[Numero contribuenti]]</f>
        <v>3307.0533472803349</v>
      </c>
      <c r="G195" s="2">
        <f>Tabella2[[#This Row],[Carico fiscale      (a)+(b)+(c)]]/Tabella2[[#This Row],[Numero contribuenti]]</f>
        <v>3711.1851464435144</v>
      </c>
    </row>
    <row r="196" spans="1:7" x14ac:dyDescent="0.25">
      <c r="A196" s="11">
        <f>Tabella2[[#This Row],[Codice Istat Comune]]</f>
        <v>37015</v>
      </c>
      <c r="B196" s="1" t="str">
        <f>Tabella2[[#This Row],[Denominazione Comune]]</f>
        <v>CASTEL DI CASIO</v>
      </c>
      <c r="C196" s="3" t="str">
        <f>Tabella2[[#This Row],[Sigla Provincia]]</f>
        <v>BO</v>
      </c>
      <c r="D196" s="2">
        <f>Tabella2[[#This Row],[Numero contribuenti]]</f>
        <v>2561</v>
      </c>
      <c r="E196" s="2">
        <f>Tabella2[[#This Row],[Reddito imponibile]]/Tabella2[[#This Row],[Numero contribuenti]]</f>
        <v>20277.877001171419</v>
      </c>
      <c r="F196" s="2">
        <f>Tabella2[[#This Row],[Imposta netta       (a)]]/Tabella2[[#This Row],[Numero contribuenti]]</f>
        <v>3602.0249902381884</v>
      </c>
      <c r="G196" s="2">
        <f>Tabella2[[#This Row],[Carico fiscale      (a)+(b)+(c)]]/Tabella2[[#This Row],[Numero contribuenti]]</f>
        <v>4059.0737992971494</v>
      </c>
    </row>
    <row r="197" spans="1:7" x14ac:dyDescent="0.25">
      <c r="A197" s="11">
        <f>Tabella2[[#This Row],[Codice Istat Comune]]</f>
        <v>37016</v>
      </c>
      <c r="B197" s="1" t="str">
        <f>Tabella2[[#This Row],[Denominazione Comune]]</f>
        <v>CASTEL GUELFO DI BOLOGNA</v>
      </c>
      <c r="C197" s="3" t="str">
        <f>Tabella2[[#This Row],[Sigla Provincia]]</f>
        <v>BO</v>
      </c>
      <c r="D197" s="2">
        <f>Tabella2[[#This Row],[Numero contribuenti]]</f>
        <v>3422</v>
      </c>
      <c r="E197" s="2">
        <f>Tabella2[[#This Row],[Reddito imponibile]]/Tabella2[[#This Row],[Numero contribuenti]]</f>
        <v>21194.827878433665</v>
      </c>
      <c r="F197" s="2">
        <f>Tabella2[[#This Row],[Imposta netta       (a)]]/Tabella2[[#This Row],[Numero contribuenti]]</f>
        <v>3946.574517825833</v>
      </c>
      <c r="G197" s="2">
        <f>Tabella2[[#This Row],[Carico fiscale      (a)+(b)+(c)]]/Tabella2[[#This Row],[Numero contribuenti]]</f>
        <v>4357.2518994739921</v>
      </c>
    </row>
    <row r="198" spans="1:7" x14ac:dyDescent="0.25">
      <c r="A198" s="11">
        <f>Tabella2[[#This Row],[Codice Istat Comune]]</f>
        <v>37017</v>
      </c>
      <c r="B198" s="1" t="str">
        <f>Tabella2[[#This Row],[Denominazione Comune]]</f>
        <v>CASTELLO D'ARGILE</v>
      </c>
      <c r="C198" s="3" t="str">
        <f>Tabella2[[#This Row],[Sigla Provincia]]</f>
        <v>BO</v>
      </c>
      <c r="D198" s="2">
        <f>Tabella2[[#This Row],[Numero contribuenti]]</f>
        <v>4891</v>
      </c>
      <c r="E198" s="2">
        <f>Tabella2[[#This Row],[Reddito imponibile]]/Tabella2[[#This Row],[Numero contribuenti]]</f>
        <v>21882.057656920875</v>
      </c>
      <c r="F198" s="2">
        <f>Tabella2[[#This Row],[Imposta netta       (a)]]/Tabella2[[#This Row],[Numero contribuenti]]</f>
        <v>4210.9043140462072</v>
      </c>
      <c r="G198" s="2">
        <f>Tabella2[[#This Row],[Carico fiscale      (a)+(b)+(c)]]/Tabella2[[#This Row],[Numero contribuenti]]</f>
        <v>4716.5839296667345</v>
      </c>
    </row>
    <row r="199" spans="1:7" x14ac:dyDescent="0.25">
      <c r="A199" s="11">
        <f>Tabella2[[#This Row],[Codice Istat Comune]]</f>
        <v>37019</v>
      </c>
      <c r="B199" s="1" t="str">
        <f>Tabella2[[#This Row],[Denominazione Comune]]</f>
        <v>CASTEL MAGGIORE</v>
      </c>
      <c r="C199" s="3" t="str">
        <f>Tabella2[[#This Row],[Sigla Provincia]]</f>
        <v>BO</v>
      </c>
      <c r="D199" s="2">
        <f>Tabella2[[#This Row],[Numero contribuenti]]</f>
        <v>14254</v>
      </c>
      <c r="E199" s="2">
        <f>Tabella2[[#This Row],[Reddito imponibile]]/Tabella2[[#This Row],[Numero contribuenti]]</f>
        <v>24207.7842710818</v>
      </c>
      <c r="F199" s="2">
        <f>Tabella2[[#This Row],[Imposta netta       (a)]]/Tabella2[[#This Row],[Numero contribuenti]]</f>
        <v>4986.5077171320327</v>
      </c>
      <c r="G199" s="2">
        <f>Tabella2[[#This Row],[Carico fiscale      (a)+(b)+(c)]]/Tabella2[[#This Row],[Numero contribuenti]]</f>
        <v>5495.5366914550305</v>
      </c>
    </row>
    <row r="200" spans="1:7" x14ac:dyDescent="0.25">
      <c r="A200" s="11">
        <f>Tabella2[[#This Row],[Codice Istat Comune]]</f>
        <v>37020</v>
      </c>
      <c r="B200" s="1" t="str">
        <f>Tabella2[[#This Row],[Denominazione Comune]]</f>
        <v>CASTEL SAN PIETRO TERME</v>
      </c>
      <c r="C200" s="3" t="str">
        <f>Tabella2[[#This Row],[Sigla Provincia]]</f>
        <v>BO</v>
      </c>
      <c r="D200" s="2">
        <f>Tabella2[[#This Row],[Numero contribuenti]]</f>
        <v>16100</v>
      </c>
      <c r="E200" s="2">
        <f>Tabella2[[#This Row],[Reddito imponibile]]/Tabella2[[#This Row],[Numero contribuenti]]</f>
        <v>22475.911180124225</v>
      </c>
      <c r="F200" s="2">
        <f>Tabella2[[#This Row],[Imposta netta       (a)]]/Tabella2[[#This Row],[Numero contribuenti]]</f>
        <v>4436.144782608696</v>
      </c>
      <c r="G200" s="2">
        <f>Tabella2[[#This Row],[Carico fiscale      (a)+(b)+(c)]]/Tabella2[[#This Row],[Numero contribuenti]]</f>
        <v>4923.3361490683228</v>
      </c>
    </row>
    <row r="201" spans="1:7" x14ac:dyDescent="0.25">
      <c r="A201" s="11">
        <f>Tabella2[[#This Row],[Codice Istat Comune]]</f>
        <v>37021</v>
      </c>
      <c r="B201" s="1" t="str">
        <f>Tabella2[[#This Row],[Denominazione Comune]]</f>
        <v>CASTENASO</v>
      </c>
      <c r="C201" s="3" t="str">
        <f>Tabella2[[#This Row],[Sigla Provincia]]</f>
        <v>BO</v>
      </c>
      <c r="D201" s="2">
        <f>Tabella2[[#This Row],[Numero contribuenti]]</f>
        <v>12309</v>
      </c>
      <c r="E201" s="2">
        <f>Tabella2[[#This Row],[Reddito imponibile]]/Tabella2[[#This Row],[Numero contribuenti]]</f>
        <v>24267.291331546025</v>
      </c>
      <c r="F201" s="2">
        <f>Tabella2[[#This Row],[Imposta netta       (a)]]/Tabella2[[#This Row],[Numero contribuenti]]</f>
        <v>4938.3085547160617</v>
      </c>
      <c r="G201" s="2">
        <f>Tabella2[[#This Row],[Carico fiscale      (a)+(b)+(c)]]/Tabella2[[#This Row],[Numero contribuenti]]</f>
        <v>5455.6201966041108</v>
      </c>
    </row>
    <row r="202" spans="1:7" x14ac:dyDescent="0.25">
      <c r="A202" s="11">
        <f>Tabella2[[#This Row],[Codice Istat Comune]]</f>
        <v>37022</v>
      </c>
      <c r="B202" s="1" t="str">
        <f>Tabella2[[#This Row],[Denominazione Comune]]</f>
        <v>CASTIGLIONE DEI PEPOLI</v>
      </c>
      <c r="C202" s="3" t="str">
        <f>Tabella2[[#This Row],[Sigla Provincia]]</f>
        <v>BO</v>
      </c>
      <c r="D202" s="2">
        <f>Tabella2[[#This Row],[Numero contribuenti]]</f>
        <v>4263</v>
      </c>
      <c r="E202" s="2">
        <f>Tabella2[[#This Row],[Reddito imponibile]]/Tabella2[[#This Row],[Numero contribuenti]]</f>
        <v>19378.987332864181</v>
      </c>
      <c r="F202" s="2">
        <f>Tabella2[[#This Row],[Imposta netta       (a)]]/Tabella2[[#This Row],[Numero contribuenti]]</f>
        <v>3531.7811400422238</v>
      </c>
      <c r="G202" s="2">
        <f>Tabella2[[#This Row],[Carico fiscale      (a)+(b)+(c)]]/Tabella2[[#This Row],[Numero contribuenti]]</f>
        <v>3968.2721088435374</v>
      </c>
    </row>
    <row r="203" spans="1:7" x14ac:dyDescent="0.25">
      <c r="A203" s="11">
        <f>Tabella2[[#This Row],[Codice Istat Comune]]</f>
        <v>37024</v>
      </c>
      <c r="B203" s="1" t="str">
        <f>Tabella2[[#This Row],[Denominazione Comune]]</f>
        <v>CREVALCORE</v>
      </c>
      <c r="C203" s="3" t="str">
        <f>Tabella2[[#This Row],[Sigla Provincia]]</f>
        <v>BO</v>
      </c>
      <c r="D203" s="2">
        <f>Tabella2[[#This Row],[Numero contribuenti]]</f>
        <v>10226</v>
      </c>
      <c r="E203" s="2">
        <f>Tabella2[[#This Row],[Reddito imponibile]]/Tabella2[[#This Row],[Numero contribuenti]]</f>
        <v>20827.550557402697</v>
      </c>
      <c r="F203" s="2">
        <f>Tabella2[[#This Row],[Imposta netta       (a)]]/Tabella2[[#This Row],[Numero contribuenti]]</f>
        <v>3888.9983375708975</v>
      </c>
      <c r="G203" s="2">
        <f>Tabella2[[#This Row],[Carico fiscale      (a)+(b)+(c)]]/Tabella2[[#This Row],[Numero contribuenti]]</f>
        <v>4361.7894582436929</v>
      </c>
    </row>
    <row r="204" spans="1:7" x14ac:dyDescent="0.25">
      <c r="A204" s="11">
        <f>Tabella2[[#This Row],[Codice Istat Comune]]</f>
        <v>37025</v>
      </c>
      <c r="B204" s="1" t="str">
        <f>Tabella2[[#This Row],[Denominazione Comune]]</f>
        <v>DOZZA</v>
      </c>
      <c r="C204" s="3" t="str">
        <f>Tabella2[[#This Row],[Sigla Provincia]]</f>
        <v>BO</v>
      </c>
      <c r="D204" s="2">
        <f>Tabella2[[#This Row],[Numero contribuenti]]</f>
        <v>4978</v>
      </c>
      <c r="E204" s="2">
        <f>Tabella2[[#This Row],[Reddito imponibile]]/Tabella2[[#This Row],[Numero contribuenti]]</f>
        <v>21891.702892728004</v>
      </c>
      <c r="F204" s="2">
        <f>Tabella2[[#This Row],[Imposta netta       (a)]]/Tabella2[[#This Row],[Numero contribuenti]]</f>
        <v>4212.7860586580955</v>
      </c>
      <c r="G204" s="2">
        <f>Tabella2[[#This Row],[Carico fiscale      (a)+(b)+(c)]]/Tabella2[[#This Row],[Numero contribuenti]]</f>
        <v>4679.7121333869027</v>
      </c>
    </row>
    <row r="205" spans="1:7" x14ac:dyDescent="0.25">
      <c r="A205" s="11">
        <f>Tabella2[[#This Row],[Codice Istat Comune]]</f>
        <v>37026</v>
      </c>
      <c r="B205" s="1" t="str">
        <f>Tabella2[[#This Row],[Denominazione Comune]]</f>
        <v>FONTANELICE</v>
      </c>
      <c r="C205" s="3" t="str">
        <f>Tabella2[[#This Row],[Sigla Provincia]]</f>
        <v>BO</v>
      </c>
      <c r="D205" s="2">
        <f>Tabella2[[#This Row],[Numero contribuenti]]</f>
        <v>1503</v>
      </c>
      <c r="E205" s="2">
        <f>Tabella2[[#This Row],[Reddito imponibile]]/Tabella2[[#This Row],[Numero contribuenti]]</f>
        <v>18357.22754491018</v>
      </c>
      <c r="F205" s="2">
        <f>Tabella2[[#This Row],[Imposta netta       (a)]]/Tabella2[[#This Row],[Numero contribuenti]]</f>
        <v>3133.5296074517632</v>
      </c>
      <c r="G205" s="2">
        <f>Tabella2[[#This Row],[Carico fiscale      (a)+(b)+(c)]]/Tabella2[[#This Row],[Numero contribuenti]]</f>
        <v>3526.6407185628741</v>
      </c>
    </row>
    <row r="206" spans="1:7" x14ac:dyDescent="0.25">
      <c r="A206" s="11">
        <f>Tabella2[[#This Row],[Codice Istat Comune]]</f>
        <v>37027</v>
      </c>
      <c r="B206" s="1" t="str">
        <f>Tabella2[[#This Row],[Denominazione Comune]]</f>
        <v>GAGGIO MONTANO</v>
      </c>
      <c r="C206" s="3" t="str">
        <f>Tabella2[[#This Row],[Sigla Provincia]]</f>
        <v>BO</v>
      </c>
      <c r="D206" s="2">
        <f>Tabella2[[#This Row],[Numero contribuenti]]</f>
        <v>3695</v>
      </c>
      <c r="E206" s="2">
        <f>Tabella2[[#This Row],[Reddito imponibile]]/Tabella2[[#This Row],[Numero contribuenti]]</f>
        <v>19191.385115020297</v>
      </c>
      <c r="F206" s="2">
        <f>Tabella2[[#This Row],[Imposta netta       (a)]]/Tabella2[[#This Row],[Numero contribuenti]]</f>
        <v>3332.8414073071717</v>
      </c>
      <c r="G206" s="2">
        <f>Tabella2[[#This Row],[Carico fiscale      (a)+(b)+(c)]]/Tabella2[[#This Row],[Numero contribuenti]]</f>
        <v>3762.066847090663</v>
      </c>
    </row>
    <row r="207" spans="1:7" x14ac:dyDescent="0.25">
      <c r="A207" s="11">
        <f>Tabella2[[#This Row],[Codice Istat Comune]]</f>
        <v>37028</v>
      </c>
      <c r="B207" s="1" t="str">
        <f>Tabella2[[#This Row],[Denominazione Comune]]</f>
        <v>GALLIERA</v>
      </c>
      <c r="C207" s="3" t="str">
        <f>Tabella2[[#This Row],[Sigla Provincia]]</f>
        <v>BO</v>
      </c>
      <c r="D207" s="2">
        <f>Tabella2[[#This Row],[Numero contribuenti]]</f>
        <v>4047</v>
      </c>
      <c r="E207" s="2">
        <f>Tabella2[[#This Row],[Reddito imponibile]]/Tabella2[[#This Row],[Numero contribuenti]]</f>
        <v>19380.816901408452</v>
      </c>
      <c r="F207" s="2">
        <f>Tabella2[[#This Row],[Imposta netta       (a)]]/Tabella2[[#This Row],[Numero contribuenti]]</f>
        <v>3385.2631578947367</v>
      </c>
      <c r="G207" s="2">
        <f>Tabella2[[#This Row],[Carico fiscale      (a)+(b)+(c)]]/Tabella2[[#This Row],[Numero contribuenti]]</f>
        <v>3818.55819125278</v>
      </c>
    </row>
    <row r="208" spans="1:7" x14ac:dyDescent="0.25">
      <c r="A208" s="11">
        <f>Tabella2[[#This Row],[Codice Istat Comune]]</f>
        <v>37030</v>
      </c>
      <c r="B208" s="1" t="str">
        <f>Tabella2[[#This Row],[Denominazione Comune]]</f>
        <v>GRANAROLO DELL'EMILIA</v>
      </c>
      <c r="C208" s="3" t="str">
        <f>Tabella2[[#This Row],[Sigla Provincia]]</f>
        <v>BO</v>
      </c>
      <c r="D208" s="2">
        <f>Tabella2[[#This Row],[Numero contribuenti]]</f>
        <v>9624</v>
      </c>
      <c r="E208" s="2">
        <f>Tabella2[[#This Row],[Reddito imponibile]]/Tabella2[[#This Row],[Numero contribuenti]]</f>
        <v>24012.707605985037</v>
      </c>
      <c r="F208" s="2">
        <f>Tabella2[[#This Row],[Imposta netta       (a)]]/Tabella2[[#This Row],[Numero contribuenti]]</f>
        <v>4907.6132585203659</v>
      </c>
      <c r="G208" s="2">
        <f>Tabella2[[#This Row],[Carico fiscale      (a)+(b)+(c)]]/Tabella2[[#This Row],[Numero contribuenti]]</f>
        <v>5425.3502701579382</v>
      </c>
    </row>
    <row r="209" spans="1:7" x14ac:dyDescent="0.25">
      <c r="A209" s="11">
        <f>Tabella2[[#This Row],[Codice Istat Comune]]</f>
        <v>37031</v>
      </c>
      <c r="B209" s="1" t="str">
        <f>Tabella2[[#This Row],[Denominazione Comune]]</f>
        <v>GRIZZANA MORANDI</v>
      </c>
      <c r="C209" s="3" t="str">
        <f>Tabella2[[#This Row],[Sigla Provincia]]</f>
        <v>BO</v>
      </c>
      <c r="D209" s="2">
        <f>Tabella2[[#This Row],[Numero contribuenti]]</f>
        <v>2897</v>
      </c>
      <c r="E209" s="2">
        <f>Tabella2[[#This Row],[Reddito imponibile]]/Tabella2[[#This Row],[Numero contribuenti]]</f>
        <v>20175.850880220918</v>
      </c>
      <c r="F209" s="2">
        <f>Tabella2[[#This Row],[Imposta netta       (a)]]/Tabella2[[#This Row],[Numero contribuenti]]</f>
        <v>3738.7317915084568</v>
      </c>
      <c r="G209" s="2">
        <f>Tabella2[[#This Row],[Carico fiscale      (a)+(b)+(c)]]/Tabella2[[#This Row],[Numero contribuenti]]</f>
        <v>4190.8467380048323</v>
      </c>
    </row>
    <row r="210" spans="1:7" x14ac:dyDescent="0.25">
      <c r="A210" s="11">
        <f>Tabella2[[#This Row],[Codice Istat Comune]]</f>
        <v>37032</v>
      </c>
      <c r="B210" s="1" t="str">
        <f>Tabella2[[#This Row],[Denominazione Comune]]</f>
        <v>IMOLA</v>
      </c>
      <c r="C210" s="3" t="str">
        <f>Tabella2[[#This Row],[Sigla Provincia]]</f>
        <v>BO</v>
      </c>
      <c r="D210" s="2">
        <f>Tabella2[[#This Row],[Numero contribuenti]]</f>
        <v>53948</v>
      </c>
      <c r="E210" s="2">
        <f>Tabella2[[#This Row],[Reddito imponibile]]/Tabella2[[#This Row],[Numero contribuenti]]</f>
        <v>22275.276395788536</v>
      </c>
      <c r="F210" s="2">
        <f>Tabella2[[#This Row],[Imposta netta       (a)]]/Tabella2[[#This Row],[Numero contribuenti]]</f>
        <v>4306.9061874397566</v>
      </c>
      <c r="G210" s="2">
        <f>Tabella2[[#This Row],[Carico fiscale      (a)+(b)+(c)]]/Tabella2[[#This Row],[Numero contribuenti]]</f>
        <v>4824.7570438199746</v>
      </c>
    </row>
    <row r="211" spans="1:7" x14ac:dyDescent="0.25">
      <c r="A211" s="11">
        <f>Tabella2[[#This Row],[Codice Istat Comune]]</f>
        <v>37033</v>
      </c>
      <c r="B211" s="1" t="str">
        <f>Tabella2[[#This Row],[Denominazione Comune]]</f>
        <v>LIZZANO IN BELVEDERE</v>
      </c>
      <c r="C211" s="3" t="str">
        <f>Tabella2[[#This Row],[Sigla Provincia]]</f>
        <v>BO</v>
      </c>
      <c r="D211" s="2">
        <f>Tabella2[[#This Row],[Numero contribuenti]]</f>
        <v>1777</v>
      </c>
      <c r="E211" s="2">
        <f>Tabella2[[#This Row],[Reddito imponibile]]/Tabella2[[#This Row],[Numero contribuenti]]</f>
        <v>18355.473832301632</v>
      </c>
      <c r="F211" s="2">
        <f>Tabella2[[#This Row],[Imposta netta       (a)]]/Tabella2[[#This Row],[Numero contribuenti]]</f>
        <v>3203.6938660664041</v>
      </c>
      <c r="G211" s="2">
        <f>Tabella2[[#This Row],[Carico fiscale      (a)+(b)+(c)]]/Tabella2[[#This Row],[Numero contribuenti]]</f>
        <v>3610.5002813731007</v>
      </c>
    </row>
    <row r="212" spans="1:7" x14ac:dyDescent="0.25">
      <c r="A212" s="11">
        <f>Tabella2[[#This Row],[Codice Istat Comune]]</f>
        <v>37034</v>
      </c>
      <c r="B212" s="1" t="str">
        <f>Tabella2[[#This Row],[Denominazione Comune]]</f>
        <v>LOIANO</v>
      </c>
      <c r="C212" s="3" t="str">
        <f>Tabella2[[#This Row],[Sigla Provincia]]</f>
        <v>BO</v>
      </c>
      <c r="D212" s="2">
        <f>Tabella2[[#This Row],[Numero contribuenti]]</f>
        <v>3358</v>
      </c>
      <c r="E212" s="2">
        <f>Tabella2[[#This Row],[Reddito imponibile]]/Tabella2[[#This Row],[Numero contribuenti]]</f>
        <v>19794.551518761167</v>
      </c>
      <c r="F212" s="2">
        <f>Tabella2[[#This Row],[Imposta netta       (a)]]/Tabella2[[#This Row],[Numero contribuenti]]</f>
        <v>3654.5348421679573</v>
      </c>
      <c r="G212" s="2">
        <f>Tabella2[[#This Row],[Carico fiscale      (a)+(b)+(c)]]/Tabella2[[#This Row],[Numero contribuenti]]</f>
        <v>4102.373734365694</v>
      </c>
    </row>
    <row r="213" spans="1:7" x14ac:dyDescent="0.25">
      <c r="A213" s="11">
        <f>Tabella2[[#This Row],[Codice Istat Comune]]</f>
        <v>37035</v>
      </c>
      <c r="B213" s="1" t="str">
        <f>Tabella2[[#This Row],[Denominazione Comune]]</f>
        <v>MALALBERGO</v>
      </c>
      <c r="C213" s="3" t="str">
        <f>Tabella2[[#This Row],[Sigla Provincia]]</f>
        <v>BO</v>
      </c>
      <c r="D213" s="2">
        <f>Tabella2[[#This Row],[Numero contribuenti]]</f>
        <v>6901</v>
      </c>
      <c r="E213" s="2">
        <f>Tabella2[[#This Row],[Reddito imponibile]]/Tabella2[[#This Row],[Numero contribuenti]]</f>
        <v>20596.319374003768</v>
      </c>
      <c r="F213" s="2">
        <f>Tabella2[[#This Row],[Imposta netta       (a)]]/Tabella2[[#This Row],[Numero contribuenti]]</f>
        <v>3805.7859730473842</v>
      </c>
      <c r="G213" s="2">
        <f>Tabella2[[#This Row],[Carico fiscale      (a)+(b)+(c)]]/Tabella2[[#This Row],[Numero contribuenti]]</f>
        <v>4265.2480799884079</v>
      </c>
    </row>
    <row r="214" spans="1:7" x14ac:dyDescent="0.25">
      <c r="A214" s="11">
        <f>Tabella2[[#This Row],[Codice Istat Comune]]</f>
        <v>37036</v>
      </c>
      <c r="B214" s="1" t="str">
        <f>Tabella2[[#This Row],[Denominazione Comune]]</f>
        <v>MARZABOTTO</v>
      </c>
      <c r="C214" s="3" t="str">
        <f>Tabella2[[#This Row],[Sigla Provincia]]</f>
        <v>BO</v>
      </c>
      <c r="D214" s="2">
        <f>Tabella2[[#This Row],[Numero contribuenti]]</f>
        <v>5066</v>
      </c>
      <c r="E214" s="2">
        <f>Tabella2[[#This Row],[Reddito imponibile]]/Tabella2[[#This Row],[Numero contribuenti]]</f>
        <v>21181.743189893408</v>
      </c>
      <c r="F214" s="2">
        <f>Tabella2[[#This Row],[Imposta netta       (a)]]/Tabella2[[#This Row],[Numero contribuenti]]</f>
        <v>4066.0988945913937</v>
      </c>
      <c r="G214" s="2">
        <f>Tabella2[[#This Row],[Carico fiscale      (a)+(b)+(c)]]/Tabella2[[#This Row],[Numero contribuenti]]</f>
        <v>4553.263916304777</v>
      </c>
    </row>
    <row r="215" spans="1:7" x14ac:dyDescent="0.25">
      <c r="A215" s="11">
        <f>Tabella2[[#This Row],[Codice Istat Comune]]</f>
        <v>37037</v>
      </c>
      <c r="B215" s="1" t="str">
        <f>Tabella2[[#This Row],[Denominazione Comune]]</f>
        <v>MEDICINA</v>
      </c>
      <c r="C215" s="3" t="str">
        <f>Tabella2[[#This Row],[Sigla Provincia]]</f>
        <v>BO</v>
      </c>
      <c r="D215" s="2">
        <f>Tabella2[[#This Row],[Numero contribuenti]]</f>
        <v>12794</v>
      </c>
      <c r="E215" s="2">
        <f>Tabella2[[#This Row],[Reddito imponibile]]/Tabella2[[#This Row],[Numero contribuenti]]</f>
        <v>20436.193997186179</v>
      </c>
      <c r="F215" s="2">
        <f>Tabella2[[#This Row],[Imposta netta       (a)]]/Tabella2[[#This Row],[Numero contribuenti]]</f>
        <v>3667.7292480850397</v>
      </c>
      <c r="G215" s="2">
        <f>Tabella2[[#This Row],[Carico fiscale      (a)+(b)+(c)]]/Tabella2[[#This Row],[Numero contribuenti]]</f>
        <v>4128.1523370329842</v>
      </c>
    </row>
    <row r="216" spans="1:7" x14ac:dyDescent="0.25">
      <c r="A216" s="11">
        <f>Tabella2[[#This Row],[Codice Istat Comune]]</f>
        <v>37038</v>
      </c>
      <c r="B216" s="1" t="str">
        <f>Tabella2[[#This Row],[Denominazione Comune]]</f>
        <v>MINERBIO</v>
      </c>
      <c r="C216" s="3" t="str">
        <f>Tabella2[[#This Row],[Sigla Provincia]]</f>
        <v>BO</v>
      </c>
      <c r="D216" s="2">
        <f>Tabella2[[#This Row],[Numero contribuenti]]</f>
        <v>6885</v>
      </c>
      <c r="E216" s="2">
        <f>Tabella2[[#This Row],[Reddito imponibile]]/Tabella2[[#This Row],[Numero contribuenti]]</f>
        <v>21289.147276688454</v>
      </c>
      <c r="F216" s="2">
        <f>Tabella2[[#This Row],[Imposta netta       (a)]]/Tabella2[[#This Row],[Numero contribuenti]]</f>
        <v>3987.7407407407409</v>
      </c>
      <c r="G216" s="2">
        <f>Tabella2[[#This Row],[Carico fiscale      (a)+(b)+(c)]]/Tabella2[[#This Row],[Numero contribuenti]]</f>
        <v>4440.8326797385616</v>
      </c>
    </row>
    <row r="217" spans="1:7" x14ac:dyDescent="0.25">
      <c r="A217" s="11">
        <f>Tabella2[[#This Row],[Codice Istat Comune]]</f>
        <v>37039</v>
      </c>
      <c r="B217" s="1" t="str">
        <f>Tabella2[[#This Row],[Denominazione Comune]]</f>
        <v>MOLINELLA</v>
      </c>
      <c r="C217" s="3" t="str">
        <f>Tabella2[[#This Row],[Sigla Provincia]]</f>
        <v>BO</v>
      </c>
      <c r="D217" s="2">
        <f>Tabella2[[#This Row],[Numero contribuenti]]</f>
        <v>11856</v>
      </c>
      <c r="E217" s="2">
        <f>Tabella2[[#This Row],[Reddito imponibile]]/Tabella2[[#This Row],[Numero contribuenti]]</f>
        <v>20152.273532388663</v>
      </c>
      <c r="F217" s="2">
        <f>Tabella2[[#This Row],[Imposta netta       (a)]]/Tabella2[[#This Row],[Numero contribuenti]]</f>
        <v>3678.0642712550607</v>
      </c>
      <c r="G217" s="2">
        <f>Tabella2[[#This Row],[Carico fiscale      (a)+(b)+(c)]]/Tabella2[[#This Row],[Numero contribuenti]]</f>
        <v>4135.6048414304996</v>
      </c>
    </row>
    <row r="218" spans="1:7" x14ac:dyDescent="0.25">
      <c r="A218" s="11">
        <f>Tabella2[[#This Row],[Codice Istat Comune]]</f>
        <v>37040</v>
      </c>
      <c r="B218" s="1" t="str">
        <f>Tabella2[[#This Row],[Denominazione Comune]]</f>
        <v>MONGHIDORO</v>
      </c>
      <c r="C218" s="3" t="str">
        <f>Tabella2[[#This Row],[Sigla Provincia]]</f>
        <v>BO</v>
      </c>
      <c r="D218" s="2">
        <f>Tabella2[[#This Row],[Numero contribuenti]]</f>
        <v>2937</v>
      </c>
      <c r="E218" s="2">
        <f>Tabella2[[#This Row],[Reddito imponibile]]/Tabella2[[#This Row],[Numero contribuenti]]</f>
        <v>19320.851208716376</v>
      </c>
      <c r="F218" s="2">
        <f>Tabella2[[#This Row],[Imposta netta       (a)]]/Tabella2[[#This Row],[Numero contribuenti]]</f>
        <v>3504.2254000680969</v>
      </c>
      <c r="G218" s="2">
        <f>Tabella2[[#This Row],[Carico fiscale      (a)+(b)+(c)]]/Tabella2[[#This Row],[Numero contribuenti]]</f>
        <v>3937.6584950629895</v>
      </c>
    </row>
    <row r="219" spans="1:7" x14ac:dyDescent="0.25">
      <c r="A219" s="11">
        <f>Tabella2[[#This Row],[Codice Istat Comune]]</f>
        <v>37041</v>
      </c>
      <c r="B219" s="1" t="str">
        <f>Tabella2[[#This Row],[Denominazione Comune]]</f>
        <v>MONTERENZIO</v>
      </c>
      <c r="C219" s="3" t="str">
        <f>Tabella2[[#This Row],[Sigla Provincia]]</f>
        <v>BO</v>
      </c>
      <c r="D219" s="2">
        <f>Tabella2[[#This Row],[Numero contribuenti]]</f>
        <v>4646</v>
      </c>
      <c r="E219" s="2">
        <f>Tabella2[[#This Row],[Reddito imponibile]]/Tabella2[[#This Row],[Numero contribuenti]]</f>
        <v>20544.713301764958</v>
      </c>
      <c r="F219" s="2">
        <f>Tabella2[[#This Row],[Imposta netta       (a)]]/Tabella2[[#This Row],[Numero contribuenti]]</f>
        <v>3920.7965992251397</v>
      </c>
      <c r="G219" s="2">
        <f>Tabella2[[#This Row],[Carico fiscale      (a)+(b)+(c)]]/Tabella2[[#This Row],[Numero contribuenti]]</f>
        <v>4389.993112354714</v>
      </c>
    </row>
    <row r="220" spans="1:7" x14ac:dyDescent="0.25">
      <c r="A220" s="11">
        <f>Tabella2[[#This Row],[Codice Istat Comune]]</f>
        <v>37042</v>
      </c>
      <c r="B220" s="1" t="str">
        <f>Tabella2[[#This Row],[Denominazione Comune]]</f>
        <v>MONTE SAN PIETRO</v>
      </c>
      <c r="C220" s="3" t="str">
        <f>Tabella2[[#This Row],[Sigla Provincia]]</f>
        <v>BO</v>
      </c>
      <c r="D220" s="2">
        <f>Tabella2[[#This Row],[Numero contribuenti]]</f>
        <v>8425</v>
      </c>
      <c r="E220" s="2">
        <f>Tabella2[[#This Row],[Reddito imponibile]]/Tabella2[[#This Row],[Numero contribuenti]]</f>
        <v>24490.981364985164</v>
      </c>
      <c r="F220" s="2">
        <f>Tabella2[[#This Row],[Imposta netta       (a)]]/Tabella2[[#This Row],[Numero contribuenti]]</f>
        <v>5318.7448071216613</v>
      </c>
      <c r="G220" s="2">
        <f>Tabella2[[#This Row],[Carico fiscale      (a)+(b)+(c)]]/Tabella2[[#This Row],[Numero contribuenti]]</f>
        <v>5904.9646290801184</v>
      </c>
    </row>
    <row r="221" spans="1:7" x14ac:dyDescent="0.25">
      <c r="A221" s="11">
        <f>Tabella2[[#This Row],[Codice Istat Comune]]</f>
        <v>37044</v>
      </c>
      <c r="B221" s="1" t="str">
        <f>Tabella2[[#This Row],[Denominazione Comune]]</f>
        <v>MONZUNO</v>
      </c>
      <c r="C221" s="3" t="str">
        <f>Tabella2[[#This Row],[Sigla Provincia]]</f>
        <v>BO</v>
      </c>
      <c r="D221" s="2">
        <f>Tabella2[[#This Row],[Numero contribuenti]]</f>
        <v>4835</v>
      </c>
      <c r="E221" s="2">
        <f>Tabella2[[#This Row],[Reddito imponibile]]/Tabella2[[#This Row],[Numero contribuenti]]</f>
        <v>20037.990072388831</v>
      </c>
      <c r="F221" s="2">
        <f>Tabella2[[#This Row],[Imposta netta       (a)]]/Tabella2[[#This Row],[Numero contribuenti]]</f>
        <v>3741.7731127197517</v>
      </c>
      <c r="G221" s="2">
        <f>Tabella2[[#This Row],[Carico fiscale      (a)+(b)+(c)]]/Tabella2[[#This Row],[Numero contribuenti]]</f>
        <v>4195.4663908996899</v>
      </c>
    </row>
    <row r="222" spans="1:7" x14ac:dyDescent="0.25">
      <c r="A222" s="11">
        <f>Tabella2[[#This Row],[Codice Istat Comune]]</f>
        <v>37045</v>
      </c>
      <c r="B222" s="1" t="str">
        <f>Tabella2[[#This Row],[Denominazione Comune]]</f>
        <v>MORDANO</v>
      </c>
      <c r="C222" s="3" t="str">
        <f>Tabella2[[#This Row],[Sigla Provincia]]</f>
        <v>BO</v>
      </c>
      <c r="D222" s="2">
        <f>Tabella2[[#This Row],[Numero contribuenti]]</f>
        <v>3558</v>
      </c>
      <c r="E222" s="2">
        <f>Tabella2[[#This Row],[Reddito imponibile]]/Tabella2[[#This Row],[Numero contribuenti]]</f>
        <v>20498.732715008431</v>
      </c>
      <c r="F222" s="2">
        <f>Tabella2[[#This Row],[Imposta netta       (a)]]/Tabella2[[#This Row],[Numero contribuenti]]</f>
        <v>3640.6661045531196</v>
      </c>
      <c r="G222" s="2">
        <f>Tabella2[[#This Row],[Carico fiscale      (a)+(b)+(c)]]/Tabella2[[#This Row],[Numero contribuenti]]</f>
        <v>4058.0519955030918</v>
      </c>
    </row>
    <row r="223" spans="1:7" x14ac:dyDescent="0.25">
      <c r="A223" s="11">
        <f>Tabella2[[#This Row],[Codice Istat Comune]]</f>
        <v>37046</v>
      </c>
      <c r="B223" s="1" t="str">
        <f>Tabella2[[#This Row],[Denominazione Comune]]</f>
        <v>OZZANO DELL'EMILIA</v>
      </c>
      <c r="C223" s="3" t="str">
        <f>Tabella2[[#This Row],[Sigla Provincia]]</f>
        <v>BO</v>
      </c>
      <c r="D223" s="2">
        <f>Tabella2[[#This Row],[Numero contribuenti]]</f>
        <v>10602</v>
      </c>
      <c r="E223" s="2">
        <f>Tabella2[[#This Row],[Reddito imponibile]]/Tabella2[[#This Row],[Numero contribuenti]]</f>
        <v>23715.771175249953</v>
      </c>
      <c r="F223" s="2">
        <f>Tabella2[[#This Row],[Imposta netta       (a)]]/Tabella2[[#This Row],[Numero contribuenti]]</f>
        <v>4765.0682890020753</v>
      </c>
      <c r="G223" s="2">
        <f>Tabella2[[#This Row],[Carico fiscale      (a)+(b)+(c)]]/Tabella2[[#This Row],[Numero contribuenti]]</f>
        <v>5321.3541784568952</v>
      </c>
    </row>
    <row r="224" spans="1:7" x14ac:dyDescent="0.25">
      <c r="A224" s="11">
        <f>Tabella2[[#This Row],[Codice Istat Comune]]</f>
        <v>37047</v>
      </c>
      <c r="B224" s="1" t="str">
        <f>Tabella2[[#This Row],[Denominazione Comune]]</f>
        <v>PIANORO</v>
      </c>
      <c r="C224" s="3" t="str">
        <f>Tabella2[[#This Row],[Sigla Provincia]]</f>
        <v>BO</v>
      </c>
      <c r="D224" s="2">
        <f>Tabella2[[#This Row],[Numero contribuenti]]</f>
        <v>13496</v>
      </c>
      <c r="E224" s="2">
        <f>Tabella2[[#This Row],[Reddito imponibile]]/Tabella2[[#This Row],[Numero contribuenti]]</f>
        <v>24358.905527563722</v>
      </c>
      <c r="F224" s="2">
        <f>Tabella2[[#This Row],[Imposta netta       (a)]]/Tabella2[[#This Row],[Numero contribuenti]]</f>
        <v>5157.308091286307</v>
      </c>
      <c r="G224" s="2">
        <f>Tabella2[[#This Row],[Carico fiscale      (a)+(b)+(c)]]/Tabella2[[#This Row],[Numero contribuenti]]</f>
        <v>5732.25955838767</v>
      </c>
    </row>
    <row r="225" spans="1:7" x14ac:dyDescent="0.25">
      <c r="A225" s="11">
        <f>Tabella2[[#This Row],[Codice Istat Comune]]</f>
        <v>37048</v>
      </c>
      <c r="B225" s="1" t="str">
        <f>Tabella2[[#This Row],[Denominazione Comune]]</f>
        <v>PIEVE DI CENTO</v>
      </c>
      <c r="C225" s="3" t="str">
        <f>Tabella2[[#This Row],[Sigla Provincia]]</f>
        <v>BO</v>
      </c>
      <c r="D225" s="2">
        <f>Tabella2[[#This Row],[Numero contribuenti]]</f>
        <v>5484</v>
      </c>
      <c r="E225" s="2">
        <f>Tabella2[[#This Row],[Reddito imponibile]]/Tabella2[[#This Row],[Numero contribuenti]]</f>
        <v>21158.086797957694</v>
      </c>
      <c r="F225" s="2">
        <f>Tabella2[[#This Row],[Imposta netta       (a)]]/Tabella2[[#This Row],[Numero contribuenti]]</f>
        <v>3948.6420495988332</v>
      </c>
      <c r="G225" s="2">
        <f>Tabella2[[#This Row],[Carico fiscale      (a)+(b)+(c)]]/Tabella2[[#This Row],[Numero contribuenti]]</f>
        <v>4431.7583880379289</v>
      </c>
    </row>
    <row r="226" spans="1:7" x14ac:dyDescent="0.25">
      <c r="A226" s="11">
        <f>Tabella2[[#This Row],[Codice Istat Comune]]</f>
        <v>37050</v>
      </c>
      <c r="B226" s="1" t="str">
        <f>Tabella2[[#This Row],[Denominazione Comune]]</f>
        <v>SALA BOLOGNESE</v>
      </c>
      <c r="C226" s="3" t="str">
        <f>Tabella2[[#This Row],[Sigla Provincia]]</f>
        <v>BO</v>
      </c>
      <c r="D226" s="2">
        <f>Tabella2[[#This Row],[Numero contribuenti]]</f>
        <v>6435</v>
      </c>
      <c r="E226" s="2">
        <f>Tabella2[[#This Row],[Reddito imponibile]]/Tabella2[[#This Row],[Numero contribuenti]]</f>
        <v>22520.249106449108</v>
      </c>
      <c r="F226" s="2">
        <f>Tabella2[[#This Row],[Imposta netta       (a)]]/Tabella2[[#This Row],[Numero contribuenti]]</f>
        <v>4364.066511266511</v>
      </c>
      <c r="G226" s="2">
        <f>Tabella2[[#This Row],[Carico fiscale      (a)+(b)+(c)]]/Tabella2[[#This Row],[Numero contribuenti]]</f>
        <v>4884.6593628593628</v>
      </c>
    </row>
    <row r="227" spans="1:7" x14ac:dyDescent="0.25">
      <c r="A227" s="11">
        <f>Tabella2[[#This Row],[Codice Istat Comune]]</f>
        <v>37051</v>
      </c>
      <c r="B227" s="1" t="str">
        <f>Tabella2[[#This Row],[Denominazione Comune]]</f>
        <v>SAN BENEDETTO VAL DI SAMBRO</v>
      </c>
      <c r="C227" s="3" t="str">
        <f>Tabella2[[#This Row],[Sigla Provincia]]</f>
        <v>BO</v>
      </c>
      <c r="D227" s="2">
        <f>Tabella2[[#This Row],[Numero contribuenti]]</f>
        <v>3211</v>
      </c>
      <c r="E227" s="2">
        <f>Tabella2[[#This Row],[Reddito imponibile]]/Tabella2[[#This Row],[Numero contribuenti]]</f>
        <v>20144.313920896915</v>
      </c>
      <c r="F227" s="2">
        <f>Tabella2[[#This Row],[Imposta netta       (a)]]/Tabella2[[#This Row],[Numero contribuenti]]</f>
        <v>3715.7521021488633</v>
      </c>
      <c r="G227" s="2">
        <f>Tabella2[[#This Row],[Carico fiscale      (a)+(b)+(c)]]/Tabella2[[#This Row],[Numero contribuenti]]</f>
        <v>4151.9302398006848</v>
      </c>
    </row>
    <row r="228" spans="1:7" x14ac:dyDescent="0.25">
      <c r="A228" s="11">
        <f>Tabella2[[#This Row],[Codice Istat Comune]]</f>
        <v>37052</v>
      </c>
      <c r="B228" s="1" t="str">
        <f>Tabella2[[#This Row],[Denominazione Comune]]</f>
        <v>SAN GIORGIO DI PIANO</v>
      </c>
      <c r="C228" s="3" t="str">
        <f>Tabella2[[#This Row],[Sigla Provincia]]</f>
        <v>BO</v>
      </c>
      <c r="D228" s="2">
        <f>Tabella2[[#This Row],[Numero contribuenti]]</f>
        <v>6913</v>
      </c>
      <c r="E228" s="2">
        <f>Tabella2[[#This Row],[Reddito imponibile]]/Tabella2[[#This Row],[Numero contribuenti]]</f>
        <v>23114.31809634023</v>
      </c>
      <c r="F228" s="2">
        <f>Tabella2[[#This Row],[Imposta netta       (a)]]/Tabella2[[#This Row],[Numero contribuenti]]</f>
        <v>4567.9250687111244</v>
      </c>
      <c r="G228" s="2">
        <f>Tabella2[[#This Row],[Carico fiscale      (a)+(b)+(c)]]/Tabella2[[#This Row],[Numero contribuenti]]</f>
        <v>5102.4918269926229</v>
      </c>
    </row>
    <row r="229" spans="1:7" x14ac:dyDescent="0.25">
      <c r="A229" s="11">
        <f>Tabella2[[#This Row],[Codice Istat Comune]]</f>
        <v>37053</v>
      </c>
      <c r="B229" s="1" t="str">
        <f>Tabella2[[#This Row],[Denominazione Comune]]</f>
        <v>SAN GIOVANNI IN PERSICETO</v>
      </c>
      <c r="C229" s="3" t="str">
        <f>Tabella2[[#This Row],[Sigla Provincia]]</f>
        <v>BO</v>
      </c>
      <c r="D229" s="2">
        <f>Tabella2[[#This Row],[Numero contribuenti]]</f>
        <v>21425</v>
      </c>
      <c r="E229" s="2">
        <f>Tabella2[[#This Row],[Reddito imponibile]]/Tabella2[[#This Row],[Numero contribuenti]]</f>
        <v>22315.291481913653</v>
      </c>
      <c r="F229" s="2">
        <f>Tabella2[[#This Row],[Imposta netta       (a)]]/Tabella2[[#This Row],[Numero contribuenti]]</f>
        <v>4304.374889148191</v>
      </c>
      <c r="G229" s="2">
        <f>Tabella2[[#This Row],[Carico fiscale      (a)+(b)+(c)]]/Tabella2[[#This Row],[Numero contribuenti]]</f>
        <v>4817.5811435239202</v>
      </c>
    </row>
    <row r="230" spans="1:7" x14ac:dyDescent="0.25">
      <c r="A230" s="11">
        <f>Tabella2[[#This Row],[Codice Istat Comune]]</f>
        <v>37054</v>
      </c>
      <c r="B230" s="1" t="str">
        <f>Tabella2[[#This Row],[Denominazione Comune]]</f>
        <v>SAN LAZZARO DI SAVENA</v>
      </c>
      <c r="C230" s="3" t="str">
        <f>Tabella2[[#This Row],[Sigla Provincia]]</f>
        <v>BO</v>
      </c>
      <c r="D230" s="2">
        <f>Tabella2[[#This Row],[Numero contribuenti]]</f>
        <v>25240</v>
      </c>
      <c r="E230" s="2">
        <f>Tabella2[[#This Row],[Reddito imponibile]]/Tabella2[[#This Row],[Numero contribuenti]]</f>
        <v>26492.140055467513</v>
      </c>
      <c r="F230" s="2">
        <f>Tabella2[[#This Row],[Imposta netta       (a)]]/Tabella2[[#This Row],[Numero contribuenti]]</f>
        <v>5913.9164421553087</v>
      </c>
      <c r="G230" s="2">
        <f>Tabella2[[#This Row],[Carico fiscale      (a)+(b)+(c)]]/Tabella2[[#This Row],[Numero contribuenti]]</f>
        <v>6552.4124801901744</v>
      </c>
    </row>
    <row r="231" spans="1:7" x14ac:dyDescent="0.25">
      <c r="A231" s="11">
        <f>Tabella2[[#This Row],[Codice Istat Comune]]</f>
        <v>37055</v>
      </c>
      <c r="B231" s="1" t="str">
        <f>Tabella2[[#This Row],[Denominazione Comune]]</f>
        <v>SAN PIETRO IN CASALE</v>
      </c>
      <c r="C231" s="3" t="str">
        <f>Tabella2[[#This Row],[Sigla Provincia]]</f>
        <v>BO</v>
      </c>
      <c r="D231" s="2">
        <f>Tabella2[[#This Row],[Numero contribuenti]]</f>
        <v>9437</v>
      </c>
      <c r="E231" s="2">
        <f>Tabella2[[#This Row],[Reddito imponibile]]/Tabella2[[#This Row],[Numero contribuenti]]</f>
        <v>21033.3262689414</v>
      </c>
      <c r="F231" s="2">
        <f>Tabella2[[#This Row],[Imposta netta       (a)]]/Tabella2[[#This Row],[Numero contribuenti]]</f>
        <v>3845.9379039949135</v>
      </c>
      <c r="G231" s="2">
        <f>Tabella2[[#This Row],[Carico fiscale      (a)+(b)+(c)]]/Tabella2[[#This Row],[Numero contribuenti]]</f>
        <v>4326.9203136590022</v>
      </c>
    </row>
    <row r="232" spans="1:7" x14ac:dyDescent="0.25">
      <c r="A232" s="11">
        <f>Tabella2[[#This Row],[Codice Istat Comune]]</f>
        <v>37056</v>
      </c>
      <c r="B232" s="1" t="str">
        <f>Tabella2[[#This Row],[Denominazione Comune]]</f>
        <v>SANT'AGATA BOLOGNESE</v>
      </c>
      <c r="C232" s="3" t="str">
        <f>Tabella2[[#This Row],[Sigla Provincia]]</f>
        <v>BO</v>
      </c>
      <c r="D232" s="2">
        <f>Tabella2[[#This Row],[Numero contribuenti]]</f>
        <v>5539</v>
      </c>
      <c r="E232" s="2">
        <f>Tabella2[[#This Row],[Reddito imponibile]]/Tabella2[[#This Row],[Numero contribuenti]]</f>
        <v>21322.173858097129</v>
      </c>
      <c r="F232" s="2">
        <f>Tabella2[[#This Row],[Imposta netta       (a)]]/Tabella2[[#This Row],[Numero contribuenti]]</f>
        <v>3967.6492146596856</v>
      </c>
      <c r="G232" s="2">
        <f>Tabella2[[#This Row],[Carico fiscale      (a)+(b)+(c)]]/Tabella2[[#This Row],[Numero contribuenti]]</f>
        <v>4454.3153998916769</v>
      </c>
    </row>
    <row r="233" spans="1:7" x14ac:dyDescent="0.25">
      <c r="A233" s="11">
        <f>Tabella2[[#This Row],[Codice Istat Comune]]</f>
        <v>37057</v>
      </c>
      <c r="B233" s="1" t="str">
        <f>Tabella2[[#This Row],[Denominazione Comune]]</f>
        <v>SASSO MARCONI</v>
      </c>
      <c r="C233" s="3" t="str">
        <f>Tabella2[[#This Row],[Sigla Provincia]]</f>
        <v>BO</v>
      </c>
      <c r="D233" s="2">
        <f>Tabella2[[#This Row],[Numero contribuenti]]</f>
        <v>11440</v>
      </c>
      <c r="E233" s="2">
        <f>Tabella2[[#This Row],[Reddito imponibile]]/Tabella2[[#This Row],[Numero contribuenti]]</f>
        <v>24609.554895104895</v>
      </c>
      <c r="F233" s="2">
        <f>Tabella2[[#This Row],[Imposta netta       (a)]]/Tabella2[[#This Row],[Numero contribuenti]]</f>
        <v>5222.8798951048948</v>
      </c>
      <c r="G233" s="2">
        <f>Tabella2[[#This Row],[Carico fiscale      (a)+(b)+(c)]]/Tabella2[[#This Row],[Numero contribuenti]]</f>
        <v>5783.4180944055943</v>
      </c>
    </row>
    <row r="234" spans="1:7" x14ac:dyDescent="0.25">
      <c r="A234" s="11">
        <f>Tabella2[[#This Row],[Codice Istat Comune]]</f>
        <v>37059</v>
      </c>
      <c r="B234" s="1" t="str">
        <f>Tabella2[[#This Row],[Denominazione Comune]]</f>
        <v>VERGATO</v>
      </c>
      <c r="C234" s="3" t="str">
        <f>Tabella2[[#This Row],[Sigla Provincia]]</f>
        <v>BO</v>
      </c>
      <c r="D234" s="2">
        <f>Tabella2[[#This Row],[Numero contribuenti]]</f>
        <v>5572</v>
      </c>
      <c r="E234" s="2">
        <f>Tabella2[[#This Row],[Reddito imponibile]]/Tabella2[[#This Row],[Numero contribuenti]]</f>
        <v>19683.912419239052</v>
      </c>
      <c r="F234" s="2">
        <f>Tabella2[[#This Row],[Imposta netta       (a)]]/Tabella2[[#This Row],[Numero contribuenti]]</f>
        <v>3501.7517946877242</v>
      </c>
      <c r="G234" s="2">
        <f>Tabella2[[#This Row],[Carico fiscale      (a)+(b)+(c)]]/Tabella2[[#This Row],[Numero contribuenti]]</f>
        <v>3940.4262383345299</v>
      </c>
    </row>
    <row r="235" spans="1:7" x14ac:dyDescent="0.25">
      <c r="A235" s="11">
        <f>Tabella2[[#This Row],[Codice Istat Comune]]</f>
        <v>37060</v>
      </c>
      <c r="B235" s="1" t="str">
        <f>Tabella2[[#This Row],[Denominazione Comune]]</f>
        <v>ZOLA PREDOSA</v>
      </c>
      <c r="C235" s="3" t="str">
        <f>Tabella2[[#This Row],[Sigla Provincia]]</f>
        <v>BO</v>
      </c>
      <c r="D235" s="2">
        <f>Tabella2[[#This Row],[Numero contribuenti]]</f>
        <v>14733</v>
      </c>
      <c r="E235" s="2">
        <f>Tabella2[[#This Row],[Reddito imponibile]]/Tabella2[[#This Row],[Numero contribuenti]]</f>
        <v>24984.51238715808</v>
      </c>
      <c r="F235" s="2">
        <f>Tabella2[[#This Row],[Imposta netta       (a)]]/Tabella2[[#This Row],[Numero contribuenti]]</f>
        <v>5235.7341342564314</v>
      </c>
      <c r="G235" s="2">
        <f>Tabella2[[#This Row],[Carico fiscale      (a)+(b)+(c)]]/Tabella2[[#This Row],[Numero contribuenti]]</f>
        <v>5791.1832620647529</v>
      </c>
    </row>
    <row r="236" spans="1:7" x14ac:dyDescent="0.25">
      <c r="A236" s="11">
        <f>Tabella2[[#This Row],[Codice Istat Comune]]</f>
        <v>37061</v>
      </c>
      <c r="B236" s="1" t="str">
        <f>Tabella2[[#This Row],[Denominazione Comune]]</f>
        <v>VALSAMOGGIA</v>
      </c>
      <c r="C236" s="3" t="str">
        <f>Tabella2[[#This Row],[Sigla Provincia]]</f>
        <v>BO</v>
      </c>
      <c r="D236" s="2">
        <f>Tabella2[[#This Row],[Numero contribuenti]]</f>
        <v>23871</v>
      </c>
      <c r="E236" s="2">
        <f>Tabella2[[#This Row],[Reddito imponibile]]/Tabella2[[#This Row],[Numero contribuenti]]</f>
        <v>22123.197017301329</v>
      </c>
      <c r="F236" s="2">
        <f>Tabella2[[#This Row],[Imposta netta       (a)]]/Tabella2[[#This Row],[Numero contribuenti]]</f>
        <v>4361.9869716392277</v>
      </c>
      <c r="G236" s="2">
        <f>Tabella2[[#This Row],[Carico fiscale      (a)+(b)+(c)]]/Tabella2[[#This Row],[Numero contribuenti]]</f>
        <v>4849.7600854593438</v>
      </c>
    </row>
    <row r="237" spans="1:7" x14ac:dyDescent="0.25">
      <c r="A237" s="11">
        <f>Tabella2[[#This Row],[Codice Istat Comune]]</f>
        <v>37062</v>
      </c>
      <c r="B237" s="1" t="str">
        <f>Tabella2[[#This Row],[Denominazione Comune]]</f>
        <v>ALTO RENO TERME</v>
      </c>
      <c r="C237" s="3" t="str">
        <f>Tabella2[[#This Row],[Sigla Provincia]]</f>
        <v>BO</v>
      </c>
      <c r="D237" s="2">
        <f>Tabella2[[#This Row],[Numero contribuenti]]</f>
        <v>5147</v>
      </c>
      <c r="E237" s="2">
        <f>Tabella2[[#This Row],[Reddito imponibile]]/Tabella2[[#This Row],[Numero contribuenti]]</f>
        <v>20375.230231202644</v>
      </c>
      <c r="F237" s="2">
        <f>Tabella2[[#This Row],[Imposta netta       (a)]]/Tabella2[[#This Row],[Numero contribuenti]]</f>
        <v>3692.1937050709153</v>
      </c>
      <c r="G237" s="2">
        <f>Tabella2[[#This Row],[Carico fiscale      (a)+(b)+(c)]]/Tabella2[[#This Row],[Numero contribuenti]]</f>
        <v>4151.6007382941516</v>
      </c>
    </row>
    <row r="238" spans="1:7" x14ac:dyDescent="0.25">
      <c r="A238" s="11">
        <f>Tabella2[[#This Row],[Codice Istat Comune]]</f>
        <v>38001</v>
      </c>
      <c r="B238" s="1" t="str">
        <f>Tabella2[[#This Row],[Denominazione Comune]]</f>
        <v>ARGENTA</v>
      </c>
      <c r="C238" s="3" t="str">
        <f>Tabella2[[#This Row],[Sigla Provincia]]</f>
        <v>FE</v>
      </c>
      <c r="D238" s="2">
        <f>Tabella2[[#This Row],[Numero contribuenti]]</f>
        <v>16646</v>
      </c>
      <c r="E238" s="2">
        <f>Tabella2[[#This Row],[Reddito imponibile]]/Tabella2[[#This Row],[Numero contribuenti]]</f>
        <v>18468.930854259281</v>
      </c>
      <c r="F238" s="2">
        <f>Tabella2[[#This Row],[Imposta netta       (a)]]/Tabella2[[#This Row],[Numero contribuenti]]</f>
        <v>3186.7547759221434</v>
      </c>
      <c r="G238" s="2">
        <f>Tabella2[[#This Row],[Carico fiscale      (a)+(b)+(c)]]/Tabella2[[#This Row],[Numero contribuenti]]</f>
        <v>3597.0278144899676</v>
      </c>
    </row>
    <row r="239" spans="1:7" x14ac:dyDescent="0.25">
      <c r="A239" s="11">
        <f>Tabella2[[#This Row],[Codice Istat Comune]]</f>
        <v>38003</v>
      </c>
      <c r="B239" s="1" t="str">
        <f>Tabella2[[#This Row],[Denominazione Comune]]</f>
        <v>BONDENO</v>
      </c>
      <c r="C239" s="3" t="str">
        <f>Tabella2[[#This Row],[Sigla Provincia]]</f>
        <v>FE</v>
      </c>
      <c r="D239" s="2">
        <f>Tabella2[[#This Row],[Numero contribuenti]]</f>
        <v>11025</v>
      </c>
      <c r="E239" s="2">
        <f>Tabella2[[#This Row],[Reddito imponibile]]/Tabella2[[#This Row],[Numero contribuenti]]</f>
        <v>19071.502312925171</v>
      </c>
      <c r="F239" s="2">
        <f>Tabella2[[#This Row],[Imposta netta       (a)]]/Tabella2[[#This Row],[Numero contribuenti]]</f>
        <v>3425.4978684807256</v>
      </c>
      <c r="G239" s="2">
        <f>Tabella2[[#This Row],[Carico fiscale      (a)+(b)+(c)]]/Tabella2[[#This Row],[Numero contribuenti]]</f>
        <v>3853.9377777777777</v>
      </c>
    </row>
    <row r="240" spans="1:7" x14ac:dyDescent="0.25">
      <c r="A240" s="11">
        <f>Tabella2[[#This Row],[Codice Istat Comune]]</f>
        <v>38004</v>
      </c>
      <c r="B240" s="1" t="str">
        <f>Tabella2[[#This Row],[Denominazione Comune]]</f>
        <v>CENTO</v>
      </c>
      <c r="C240" s="3" t="str">
        <f>Tabella2[[#This Row],[Sigla Provincia]]</f>
        <v>FE</v>
      </c>
      <c r="D240" s="2">
        <f>Tabella2[[#This Row],[Numero contribuenti]]</f>
        <v>26220</v>
      </c>
      <c r="E240" s="2">
        <f>Tabella2[[#This Row],[Reddito imponibile]]/Tabella2[[#This Row],[Numero contribuenti]]</f>
        <v>21113.754080854309</v>
      </c>
      <c r="F240" s="2">
        <f>Tabella2[[#This Row],[Imposta netta       (a)]]/Tabella2[[#This Row],[Numero contribuenti]]</f>
        <v>4003.2977879481314</v>
      </c>
      <c r="G240" s="2">
        <f>Tabella2[[#This Row],[Carico fiscale      (a)+(b)+(c)]]/Tabella2[[#This Row],[Numero contribuenti]]</f>
        <v>4449.7682684973306</v>
      </c>
    </row>
    <row r="241" spans="1:7" x14ac:dyDescent="0.25">
      <c r="A241" s="11">
        <f>Tabella2[[#This Row],[Codice Istat Comune]]</f>
        <v>38005</v>
      </c>
      <c r="B241" s="1" t="str">
        <f>Tabella2[[#This Row],[Denominazione Comune]]</f>
        <v>CODIGORO</v>
      </c>
      <c r="C241" s="3" t="str">
        <f>Tabella2[[#This Row],[Sigla Provincia]]</f>
        <v>FE</v>
      </c>
      <c r="D241" s="2">
        <f>Tabella2[[#This Row],[Numero contribuenti]]</f>
        <v>9324</v>
      </c>
      <c r="E241" s="2">
        <f>Tabella2[[#This Row],[Reddito imponibile]]/Tabella2[[#This Row],[Numero contribuenti]]</f>
        <v>17409.813063063062</v>
      </c>
      <c r="F241" s="2">
        <f>Tabella2[[#This Row],[Imposta netta       (a)]]/Tabella2[[#This Row],[Numero contribuenti]]</f>
        <v>2959.4332904332905</v>
      </c>
      <c r="G241" s="2">
        <f>Tabella2[[#This Row],[Carico fiscale      (a)+(b)+(c)]]/Tabella2[[#This Row],[Numero contribuenti]]</f>
        <v>3334.8145645645645</v>
      </c>
    </row>
    <row r="242" spans="1:7" x14ac:dyDescent="0.25">
      <c r="A242" s="11">
        <f>Tabella2[[#This Row],[Codice Istat Comune]]</f>
        <v>38006</v>
      </c>
      <c r="B242" s="1" t="str">
        <f>Tabella2[[#This Row],[Denominazione Comune]]</f>
        <v>COMACCHIO</v>
      </c>
      <c r="C242" s="3" t="str">
        <f>Tabella2[[#This Row],[Sigla Provincia]]</f>
        <v>FE</v>
      </c>
      <c r="D242" s="2">
        <f>Tabella2[[#This Row],[Numero contribuenti]]</f>
        <v>17093</v>
      </c>
      <c r="E242" s="2">
        <f>Tabella2[[#This Row],[Reddito imponibile]]/Tabella2[[#This Row],[Numero contribuenti]]</f>
        <v>15690.438425086293</v>
      </c>
      <c r="F242" s="2">
        <f>Tabella2[[#This Row],[Imposta netta       (a)]]/Tabella2[[#This Row],[Numero contribuenti]]</f>
        <v>2590.3983502018368</v>
      </c>
      <c r="G242" s="2">
        <f>Tabella2[[#This Row],[Carico fiscale      (a)+(b)+(c)]]/Tabella2[[#This Row],[Numero contribuenti]]</f>
        <v>2873.0956531913648</v>
      </c>
    </row>
    <row r="243" spans="1:7" x14ac:dyDescent="0.25">
      <c r="A243" s="11">
        <f>Tabella2[[#This Row],[Codice Istat Comune]]</f>
        <v>38007</v>
      </c>
      <c r="B243" s="1" t="str">
        <f>Tabella2[[#This Row],[Denominazione Comune]]</f>
        <v>COPPARO</v>
      </c>
      <c r="C243" s="3" t="str">
        <f>Tabella2[[#This Row],[Sigla Provincia]]</f>
        <v>FE</v>
      </c>
      <c r="D243" s="2">
        <f>Tabella2[[#This Row],[Numero contribuenti]]</f>
        <v>12999</v>
      </c>
      <c r="E243" s="2">
        <f>Tabella2[[#This Row],[Reddito imponibile]]/Tabella2[[#This Row],[Numero contribuenti]]</f>
        <v>18130.627663666437</v>
      </c>
      <c r="F243" s="2">
        <f>Tabella2[[#This Row],[Imposta netta       (a)]]/Tabella2[[#This Row],[Numero contribuenti]]</f>
        <v>3165.4344180321564</v>
      </c>
      <c r="G243" s="2">
        <f>Tabella2[[#This Row],[Carico fiscale      (a)+(b)+(c)]]/Tabella2[[#This Row],[Numero contribuenti]]</f>
        <v>3570.4074928840678</v>
      </c>
    </row>
    <row r="244" spans="1:7" x14ac:dyDescent="0.25">
      <c r="A244" s="11">
        <f>Tabella2[[#This Row],[Codice Istat Comune]]</f>
        <v>38008</v>
      </c>
      <c r="B244" s="1" t="str">
        <f>Tabella2[[#This Row],[Denominazione Comune]]</f>
        <v>FERRARA</v>
      </c>
      <c r="C244" s="3" t="str">
        <f>Tabella2[[#This Row],[Sigla Provincia]]</f>
        <v>FE</v>
      </c>
      <c r="D244" s="2">
        <f>Tabella2[[#This Row],[Numero contribuenti]]</f>
        <v>102764</v>
      </c>
      <c r="E244" s="2">
        <f>Tabella2[[#This Row],[Reddito imponibile]]/Tabella2[[#This Row],[Numero contribuenti]]</f>
        <v>22255.146812113191</v>
      </c>
      <c r="F244" s="2">
        <f>Tabella2[[#This Row],[Imposta netta       (a)]]/Tabella2[[#This Row],[Numero contribuenti]]</f>
        <v>4653.2121268148376</v>
      </c>
      <c r="G244" s="2">
        <f>Tabella2[[#This Row],[Carico fiscale      (a)+(b)+(c)]]/Tabella2[[#This Row],[Numero contribuenti]]</f>
        <v>5148.585175742478</v>
      </c>
    </row>
    <row r="245" spans="1:7" x14ac:dyDescent="0.25">
      <c r="A245" s="11">
        <f>Tabella2[[#This Row],[Codice Istat Comune]]</f>
        <v>38010</v>
      </c>
      <c r="B245" s="1" t="str">
        <f>Tabella2[[#This Row],[Denominazione Comune]]</f>
        <v>JOLANDA DI SAVOIA</v>
      </c>
      <c r="C245" s="3" t="str">
        <f>Tabella2[[#This Row],[Sigla Provincia]]</f>
        <v>FE</v>
      </c>
      <c r="D245" s="2">
        <f>Tabella2[[#This Row],[Numero contribuenti]]</f>
        <v>2162</v>
      </c>
      <c r="E245" s="2">
        <f>Tabella2[[#This Row],[Reddito imponibile]]/Tabella2[[#This Row],[Numero contribuenti]]</f>
        <v>16822.030064754857</v>
      </c>
      <c r="F245" s="2">
        <f>Tabella2[[#This Row],[Imposta netta       (a)]]/Tabella2[[#This Row],[Numero contribuenti]]</f>
        <v>2687.8765032377428</v>
      </c>
      <c r="G245" s="2">
        <f>Tabella2[[#This Row],[Carico fiscale      (a)+(b)+(c)]]/Tabella2[[#This Row],[Numero contribuenti]]</f>
        <v>3053.9814986123961</v>
      </c>
    </row>
    <row r="246" spans="1:7" x14ac:dyDescent="0.25">
      <c r="A246" s="11">
        <f>Tabella2[[#This Row],[Codice Istat Comune]]</f>
        <v>38011</v>
      </c>
      <c r="B246" s="1" t="str">
        <f>Tabella2[[#This Row],[Denominazione Comune]]</f>
        <v>LAGOSANTO</v>
      </c>
      <c r="C246" s="3" t="str">
        <f>Tabella2[[#This Row],[Sigla Provincia]]</f>
        <v>FE</v>
      </c>
      <c r="D246" s="2">
        <f>Tabella2[[#This Row],[Numero contribuenti]]</f>
        <v>4081</v>
      </c>
      <c r="E246" s="2">
        <f>Tabella2[[#This Row],[Reddito imponibile]]/Tabella2[[#This Row],[Numero contribuenti]]</f>
        <v>15416.490566037735</v>
      </c>
      <c r="F246" s="2">
        <f>Tabella2[[#This Row],[Imposta netta       (a)]]/Tabella2[[#This Row],[Numero contribuenti]]</f>
        <v>2408.4013722126929</v>
      </c>
      <c r="G246" s="2">
        <f>Tabella2[[#This Row],[Carico fiscale      (a)+(b)+(c)]]/Tabella2[[#This Row],[Numero contribuenti]]</f>
        <v>2740.5292820387158</v>
      </c>
    </row>
    <row r="247" spans="1:7" x14ac:dyDescent="0.25">
      <c r="A247" s="11">
        <f>Tabella2[[#This Row],[Codice Istat Comune]]</f>
        <v>38012</v>
      </c>
      <c r="B247" s="1" t="str">
        <f>Tabella2[[#This Row],[Denominazione Comune]]</f>
        <v>MASI TORELLO</v>
      </c>
      <c r="C247" s="3" t="str">
        <f>Tabella2[[#This Row],[Sigla Provincia]]</f>
        <v>FE</v>
      </c>
      <c r="D247" s="2">
        <f>Tabella2[[#This Row],[Numero contribuenti]]</f>
        <v>1872</v>
      </c>
      <c r="E247" s="2">
        <f>Tabella2[[#This Row],[Reddito imponibile]]/Tabella2[[#This Row],[Numero contribuenti]]</f>
        <v>18782.574786324785</v>
      </c>
      <c r="F247" s="2">
        <f>Tabella2[[#This Row],[Imposta netta       (a)]]/Tabella2[[#This Row],[Numero contribuenti]]</f>
        <v>3372.5486111111113</v>
      </c>
      <c r="G247" s="2">
        <f>Tabella2[[#This Row],[Carico fiscale      (a)+(b)+(c)]]/Tabella2[[#This Row],[Numero contribuenti]]</f>
        <v>3798.7970085470088</v>
      </c>
    </row>
    <row r="248" spans="1:7" x14ac:dyDescent="0.25">
      <c r="A248" s="11">
        <f>Tabella2[[#This Row],[Codice Istat Comune]]</f>
        <v>38014</v>
      </c>
      <c r="B248" s="1" t="str">
        <f>Tabella2[[#This Row],[Denominazione Comune]]</f>
        <v>MESOLA</v>
      </c>
      <c r="C248" s="3" t="str">
        <f>Tabella2[[#This Row],[Sigla Provincia]]</f>
        <v>FE</v>
      </c>
      <c r="D248" s="2">
        <f>Tabella2[[#This Row],[Numero contribuenti]]</f>
        <v>5349</v>
      </c>
      <c r="E248" s="2">
        <f>Tabella2[[#This Row],[Reddito imponibile]]/Tabella2[[#This Row],[Numero contribuenti]]</f>
        <v>15133.959618620303</v>
      </c>
      <c r="F248" s="2">
        <f>Tabella2[[#This Row],[Imposta netta       (a)]]/Tabella2[[#This Row],[Numero contribuenti]]</f>
        <v>2361.3423069732662</v>
      </c>
      <c r="G248" s="2">
        <f>Tabella2[[#This Row],[Carico fiscale      (a)+(b)+(c)]]/Tabella2[[#This Row],[Numero contribuenti]]</f>
        <v>2683.3307160216864</v>
      </c>
    </row>
    <row r="249" spans="1:7" x14ac:dyDescent="0.25">
      <c r="A249" s="11">
        <f>Tabella2[[#This Row],[Codice Istat Comune]]</f>
        <v>38017</v>
      </c>
      <c r="B249" s="1" t="str">
        <f>Tabella2[[#This Row],[Denominazione Comune]]</f>
        <v>OSTELLATO</v>
      </c>
      <c r="C249" s="3" t="str">
        <f>Tabella2[[#This Row],[Sigla Provincia]]</f>
        <v>FE</v>
      </c>
      <c r="D249" s="2">
        <f>Tabella2[[#This Row],[Numero contribuenti]]</f>
        <v>4796</v>
      </c>
      <c r="E249" s="2">
        <f>Tabella2[[#This Row],[Reddito imponibile]]/Tabella2[[#This Row],[Numero contribuenti]]</f>
        <v>17346.471643035864</v>
      </c>
      <c r="F249" s="2">
        <f>Tabella2[[#This Row],[Imposta netta       (a)]]/Tabella2[[#This Row],[Numero contribuenti]]</f>
        <v>2877.8463302752293</v>
      </c>
      <c r="G249" s="2">
        <f>Tabella2[[#This Row],[Carico fiscale      (a)+(b)+(c)]]/Tabella2[[#This Row],[Numero contribuenti]]</f>
        <v>3252.5391993327771</v>
      </c>
    </row>
    <row r="250" spans="1:7" x14ac:dyDescent="0.25">
      <c r="A250" s="11">
        <f>Tabella2[[#This Row],[Codice Istat Comune]]</f>
        <v>38018</v>
      </c>
      <c r="B250" s="1" t="str">
        <f>Tabella2[[#This Row],[Denominazione Comune]]</f>
        <v>POGGIO RENATICO</v>
      </c>
      <c r="C250" s="3" t="str">
        <f>Tabella2[[#This Row],[Sigla Provincia]]</f>
        <v>FE</v>
      </c>
      <c r="D250" s="2">
        <f>Tabella2[[#This Row],[Numero contribuenti]]</f>
        <v>7420</v>
      </c>
      <c r="E250" s="2">
        <f>Tabella2[[#This Row],[Reddito imponibile]]/Tabella2[[#This Row],[Numero contribuenti]]</f>
        <v>19538.485309973046</v>
      </c>
      <c r="F250" s="2">
        <f>Tabella2[[#This Row],[Imposta netta       (a)]]/Tabella2[[#This Row],[Numero contribuenti]]</f>
        <v>3507.3016172506736</v>
      </c>
      <c r="G250" s="2">
        <f>Tabella2[[#This Row],[Carico fiscale      (a)+(b)+(c)]]/Tabella2[[#This Row],[Numero contribuenti]]</f>
        <v>3948.367924528302</v>
      </c>
    </row>
    <row r="251" spans="1:7" x14ac:dyDescent="0.25">
      <c r="A251" s="11">
        <f>Tabella2[[#This Row],[Codice Istat Comune]]</f>
        <v>38019</v>
      </c>
      <c r="B251" s="1" t="str">
        <f>Tabella2[[#This Row],[Denominazione Comune]]</f>
        <v>PORTOMAGGIORE</v>
      </c>
      <c r="C251" s="3" t="str">
        <f>Tabella2[[#This Row],[Sigla Provincia]]</f>
        <v>FE</v>
      </c>
      <c r="D251" s="2">
        <f>Tabella2[[#This Row],[Numero contribuenti]]</f>
        <v>9218</v>
      </c>
      <c r="E251" s="2">
        <f>Tabella2[[#This Row],[Reddito imponibile]]/Tabella2[[#This Row],[Numero contribuenti]]</f>
        <v>17535.803428075506</v>
      </c>
      <c r="F251" s="2">
        <f>Tabella2[[#This Row],[Imposta netta       (a)]]/Tabella2[[#This Row],[Numero contribuenti]]</f>
        <v>3004.0159470600997</v>
      </c>
      <c r="G251" s="2">
        <f>Tabella2[[#This Row],[Carico fiscale      (a)+(b)+(c)]]/Tabella2[[#This Row],[Numero contribuenti]]</f>
        <v>3389.1262746799739</v>
      </c>
    </row>
    <row r="252" spans="1:7" x14ac:dyDescent="0.25">
      <c r="A252" s="11">
        <f>Tabella2[[#This Row],[Codice Istat Comune]]</f>
        <v>38022</v>
      </c>
      <c r="B252" s="1" t="str">
        <f>Tabella2[[#This Row],[Denominazione Comune]]</f>
        <v>VIGARANO MAINARDA</v>
      </c>
      <c r="C252" s="3" t="str">
        <f>Tabella2[[#This Row],[Sigla Provincia]]</f>
        <v>FE</v>
      </c>
      <c r="D252" s="2">
        <f>Tabella2[[#This Row],[Numero contribuenti]]</f>
        <v>5938</v>
      </c>
      <c r="E252" s="2">
        <f>Tabella2[[#This Row],[Reddito imponibile]]/Tabella2[[#This Row],[Numero contribuenti]]</f>
        <v>20179.579993263724</v>
      </c>
      <c r="F252" s="2">
        <f>Tabella2[[#This Row],[Imposta netta       (a)]]/Tabella2[[#This Row],[Numero contribuenti]]</f>
        <v>3736.1973728528124</v>
      </c>
      <c r="G252" s="2">
        <f>Tabella2[[#This Row],[Carico fiscale      (a)+(b)+(c)]]/Tabella2[[#This Row],[Numero contribuenti]]</f>
        <v>4198.585382283597</v>
      </c>
    </row>
    <row r="253" spans="1:7" x14ac:dyDescent="0.25">
      <c r="A253" s="11">
        <f>Tabella2[[#This Row],[Codice Istat Comune]]</f>
        <v>38023</v>
      </c>
      <c r="B253" s="1" t="str">
        <f>Tabella2[[#This Row],[Denominazione Comune]]</f>
        <v>VOGHIERA</v>
      </c>
      <c r="C253" s="3" t="str">
        <f>Tabella2[[#This Row],[Sigla Provincia]]</f>
        <v>FE</v>
      </c>
      <c r="D253" s="2">
        <f>Tabella2[[#This Row],[Numero contribuenti]]</f>
        <v>3063</v>
      </c>
      <c r="E253" s="2">
        <f>Tabella2[[#This Row],[Reddito imponibile]]/Tabella2[[#This Row],[Numero contribuenti]]</f>
        <v>17721.778648383937</v>
      </c>
      <c r="F253" s="2">
        <f>Tabella2[[#This Row],[Imposta netta       (a)]]/Tabella2[[#This Row],[Numero contribuenti]]</f>
        <v>3089.8899771465885</v>
      </c>
      <c r="G253" s="2">
        <f>Tabella2[[#This Row],[Carico fiscale      (a)+(b)+(c)]]/Tabella2[[#This Row],[Numero contribuenti]]</f>
        <v>3486.2850146914789</v>
      </c>
    </row>
    <row r="254" spans="1:7" x14ac:dyDescent="0.25">
      <c r="A254" s="11">
        <f>Tabella2[[#This Row],[Codice Istat Comune]]</f>
        <v>38025</v>
      </c>
      <c r="B254" s="1" t="str">
        <f>Tabella2[[#This Row],[Denominazione Comune]]</f>
        <v>GORO</v>
      </c>
      <c r="C254" s="3" t="str">
        <f>Tabella2[[#This Row],[Sigla Provincia]]</f>
        <v>FE</v>
      </c>
      <c r="D254" s="2">
        <f>Tabella2[[#This Row],[Numero contribuenti]]</f>
        <v>2650</v>
      </c>
      <c r="E254" s="2">
        <f>Tabella2[[#This Row],[Reddito imponibile]]/Tabella2[[#This Row],[Numero contribuenti]]</f>
        <v>9212.0849056603765</v>
      </c>
      <c r="F254" s="2">
        <f>Tabella2[[#This Row],[Imposta netta       (a)]]/Tabella2[[#This Row],[Numero contribuenti]]</f>
        <v>1231.9128301886792</v>
      </c>
      <c r="G254" s="2">
        <f>Tabella2[[#This Row],[Carico fiscale      (a)+(b)+(c)]]/Tabella2[[#This Row],[Numero contribuenti]]</f>
        <v>1403.8275471698114</v>
      </c>
    </row>
    <row r="255" spans="1:7" x14ac:dyDescent="0.25">
      <c r="A255" s="11">
        <f>Tabella2[[#This Row],[Codice Istat Comune]]</f>
        <v>38027</v>
      </c>
      <c r="B255" s="1" t="str">
        <f>Tabella2[[#This Row],[Denominazione Comune]]</f>
        <v>FISCAGLIA</v>
      </c>
      <c r="C255" s="3" t="str">
        <f>Tabella2[[#This Row],[Sigla Provincia]]</f>
        <v>FE</v>
      </c>
      <c r="D255" s="2">
        <f>Tabella2[[#This Row],[Numero contribuenti]]</f>
        <v>6969</v>
      </c>
      <c r="E255" s="2">
        <f>Tabella2[[#This Row],[Reddito imponibile]]/Tabella2[[#This Row],[Numero contribuenti]]</f>
        <v>17231.416128569377</v>
      </c>
      <c r="F255" s="2">
        <f>Tabella2[[#This Row],[Imposta netta       (a)]]/Tabella2[[#This Row],[Numero contribuenti]]</f>
        <v>2898.7420002869853</v>
      </c>
      <c r="G255" s="2">
        <f>Tabella2[[#This Row],[Carico fiscale      (a)+(b)+(c)]]/Tabella2[[#This Row],[Numero contribuenti]]</f>
        <v>3278.537236332329</v>
      </c>
    </row>
    <row r="256" spans="1:7" x14ac:dyDescent="0.25">
      <c r="A256" s="11">
        <f>Tabella2[[#This Row],[Codice Istat Comune]]</f>
        <v>38028</v>
      </c>
      <c r="B256" s="1" t="str">
        <f>Tabella2[[#This Row],[Denominazione Comune]]</f>
        <v>TERRE DEL RENO</v>
      </c>
      <c r="C256" s="3" t="str">
        <f>Tabella2[[#This Row],[Sigla Provincia]]</f>
        <v>FE</v>
      </c>
      <c r="D256" s="2">
        <f>Tabella2[[#This Row],[Numero contribuenti]]</f>
        <v>7566</v>
      </c>
      <c r="E256" s="2">
        <f>Tabella2[[#This Row],[Reddito imponibile]]/Tabella2[[#This Row],[Numero contribuenti]]</f>
        <v>19610.717552207243</v>
      </c>
      <c r="F256" s="2">
        <f>Tabella2[[#This Row],[Imposta netta       (a)]]/Tabella2[[#This Row],[Numero contribuenti]]</f>
        <v>3484.9631245043615</v>
      </c>
      <c r="G256" s="2">
        <f>Tabella2[[#This Row],[Carico fiscale      (a)+(b)+(c)]]/Tabella2[[#This Row],[Numero contribuenti]]</f>
        <v>3917.1742003700765</v>
      </c>
    </row>
    <row r="257" spans="1:7" x14ac:dyDescent="0.25">
      <c r="A257" s="11">
        <f>Tabella2[[#This Row],[Codice Istat Comune]]</f>
        <v>38029</v>
      </c>
      <c r="B257" s="1" t="str">
        <f>Tabella2[[#This Row],[Denominazione Comune]]</f>
        <v>RIVA DEL PO</v>
      </c>
      <c r="C257" s="3" t="str">
        <f>Tabella2[[#This Row],[Sigla Provincia]]</f>
        <v>FE</v>
      </c>
      <c r="D257" s="2">
        <f>Tabella2[[#This Row],[Numero contribuenti]]</f>
        <v>6081</v>
      </c>
      <c r="E257" s="2">
        <f>Tabella2[[#This Row],[Reddito imponibile]]/Tabella2[[#This Row],[Numero contribuenti]]</f>
        <v>16518.337937839173</v>
      </c>
      <c r="F257" s="2">
        <f>Tabella2[[#This Row],[Imposta netta       (a)]]/Tabella2[[#This Row],[Numero contribuenti]]</f>
        <v>2707.72701858247</v>
      </c>
      <c r="G257" s="2">
        <f>Tabella2[[#This Row],[Carico fiscale      (a)+(b)+(c)]]/Tabella2[[#This Row],[Numero contribuenti]]</f>
        <v>3059.317710902812</v>
      </c>
    </row>
    <row r="258" spans="1:7" x14ac:dyDescent="0.25">
      <c r="A258" s="11">
        <f>Tabella2[[#This Row],[Codice Istat Comune]]</f>
        <v>38030</v>
      </c>
      <c r="B258" s="1" t="str">
        <f>Tabella2[[#This Row],[Denominazione Comune]]</f>
        <v>TRESIGNANA</v>
      </c>
      <c r="C258" s="3" t="str">
        <f>Tabella2[[#This Row],[Sigla Provincia]]</f>
        <v>FE</v>
      </c>
      <c r="D258" s="2">
        <f>Tabella2[[#This Row],[Numero contribuenti]]</f>
        <v>6042</v>
      </c>
      <c r="E258" s="2">
        <f>Tabella2[[#This Row],[Reddito imponibile]]/Tabella2[[#This Row],[Numero contribuenti]]</f>
        <v>17318.046507778879</v>
      </c>
      <c r="F258" s="2">
        <f>Tabella2[[#This Row],[Imposta netta       (a)]]/Tabella2[[#This Row],[Numero contribuenti]]</f>
        <v>2982.6327375041378</v>
      </c>
      <c r="G258" s="2">
        <f>Tabella2[[#This Row],[Carico fiscale      (a)+(b)+(c)]]/Tabella2[[#This Row],[Numero contribuenti]]</f>
        <v>3351.7474346242966</v>
      </c>
    </row>
    <row r="259" spans="1:7" x14ac:dyDescent="0.25">
      <c r="A259" s="11">
        <f>Tabella2[[#This Row],[Codice Istat Comune]]</f>
        <v>39001</v>
      </c>
      <c r="B259" s="1" t="str">
        <f>Tabella2[[#This Row],[Denominazione Comune]]</f>
        <v>ALFONSINE</v>
      </c>
      <c r="C259" s="3" t="str">
        <f>Tabella2[[#This Row],[Sigla Provincia]]</f>
        <v>RA</v>
      </c>
      <c r="D259" s="2">
        <f>Tabella2[[#This Row],[Numero contribuenti]]</f>
        <v>9240</v>
      </c>
      <c r="E259" s="2">
        <f>Tabella2[[#This Row],[Reddito imponibile]]/Tabella2[[#This Row],[Numero contribuenti]]</f>
        <v>19215.634632034631</v>
      </c>
      <c r="F259" s="2">
        <f>Tabella2[[#This Row],[Imposta netta       (a)]]/Tabella2[[#This Row],[Numero contribuenti]]</f>
        <v>3384.5508658008657</v>
      </c>
      <c r="G259" s="2">
        <f>Tabella2[[#This Row],[Carico fiscale      (a)+(b)+(c)]]/Tabella2[[#This Row],[Numero contribuenti]]</f>
        <v>3781.236904761905</v>
      </c>
    </row>
    <row r="260" spans="1:7" x14ac:dyDescent="0.25">
      <c r="A260" s="11">
        <f>Tabella2[[#This Row],[Codice Istat Comune]]</f>
        <v>39002</v>
      </c>
      <c r="B260" s="1" t="str">
        <f>Tabella2[[#This Row],[Denominazione Comune]]</f>
        <v>BAGNACAVALLO</v>
      </c>
      <c r="C260" s="3" t="str">
        <f>Tabella2[[#This Row],[Sigla Provincia]]</f>
        <v>RA</v>
      </c>
      <c r="D260" s="2">
        <f>Tabella2[[#This Row],[Numero contribuenti]]</f>
        <v>13029</v>
      </c>
      <c r="E260" s="2">
        <f>Tabella2[[#This Row],[Reddito imponibile]]/Tabella2[[#This Row],[Numero contribuenti]]</f>
        <v>19502.788088111138</v>
      </c>
      <c r="F260" s="2">
        <f>Tabella2[[#This Row],[Imposta netta       (a)]]/Tabella2[[#This Row],[Numero contribuenti]]</f>
        <v>3512.8576252974135</v>
      </c>
      <c r="G260" s="2">
        <f>Tabella2[[#This Row],[Carico fiscale      (a)+(b)+(c)]]/Tabella2[[#This Row],[Numero contribuenti]]</f>
        <v>3950.1000844270475</v>
      </c>
    </row>
    <row r="261" spans="1:7" x14ac:dyDescent="0.25">
      <c r="A261" s="11">
        <f>Tabella2[[#This Row],[Codice Istat Comune]]</f>
        <v>39003</v>
      </c>
      <c r="B261" s="1" t="str">
        <f>Tabella2[[#This Row],[Denominazione Comune]]</f>
        <v>BAGNARA DI ROMAGNA</v>
      </c>
      <c r="C261" s="3" t="str">
        <f>Tabella2[[#This Row],[Sigla Provincia]]</f>
        <v>RA</v>
      </c>
      <c r="D261" s="2">
        <f>Tabella2[[#This Row],[Numero contribuenti]]</f>
        <v>1813</v>
      </c>
      <c r="E261" s="2">
        <f>Tabella2[[#This Row],[Reddito imponibile]]/Tabella2[[#This Row],[Numero contribuenti]]</f>
        <v>21596.198014340873</v>
      </c>
      <c r="F261" s="2">
        <f>Tabella2[[#This Row],[Imposta netta       (a)]]/Tabella2[[#This Row],[Numero contribuenti]]</f>
        <v>4248.6552675124103</v>
      </c>
      <c r="G261" s="2">
        <f>Tabella2[[#This Row],[Carico fiscale      (a)+(b)+(c)]]/Tabella2[[#This Row],[Numero contribuenti]]</f>
        <v>4711.8676227247652</v>
      </c>
    </row>
    <row r="262" spans="1:7" x14ac:dyDescent="0.25">
      <c r="A262" s="11">
        <f>Tabella2[[#This Row],[Codice Istat Comune]]</f>
        <v>39004</v>
      </c>
      <c r="B262" s="1" t="str">
        <f>Tabella2[[#This Row],[Denominazione Comune]]</f>
        <v>BRISIGHELLA</v>
      </c>
      <c r="C262" s="3" t="str">
        <f>Tabella2[[#This Row],[Sigla Provincia]]</f>
        <v>RA</v>
      </c>
      <c r="D262" s="2">
        <f>Tabella2[[#This Row],[Numero contribuenti]]</f>
        <v>5695</v>
      </c>
      <c r="E262" s="2">
        <f>Tabella2[[#This Row],[Reddito imponibile]]/Tabella2[[#This Row],[Numero contribuenti]]</f>
        <v>18666.69657594381</v>
      </c>
      <c r="F262" s="2">
        <f>Tabella2[[#This Row],[Imposta netta       (a)]]/Tabella2[[#This Row],[Numero contribuenti]]</f>
        <v>3391.5462686567166</v>
      </c>
      <c r="G262" s="2">
        <f>Tabella2[[#This Row],[Carico fiscale      (a)+(b)+(c)]]/Tabella2[[#This Row],[Numero contribuenti]]</f>
        <v>3808.8883230904303</v>
      </c>
    </row>
    <row r="263" spans="1:7" x14ac:dyDescent="0.25">
      <c r="A263" s="11">
        <f>Tabella2[[#This Row],[Codice Istat Comune]]</f>
        <v>39005</v>
      </c>
      <c r="B263" s="1" t="str">
        <f>Tabella2[[#This Row],[Denominazione Comune]]</f>
        <v>CASOLA VALSENIO</v>
      </c>
      <c r="C263" s="3" t="str">
        <f>Tabella2[[#This Row],[Sigla Provincia]]</f>
        <v>RA</v>
      </c>
      <c r="D263" s="2">
        <f>Tabella2[[#This Row],[Numero contribuenti]]</f>
        <v>2060</v>
      </c>
      <c r="E263" s="2">
        <f>Tabella2[[#This Row],[Reddito imponibile]]/Tabella2[[#This Row],[Numero contribuenti]]</f>
        <v>17555.939805825241</v>
      </c>
      <c r="F263" s="2">
        <f>Tabella2[[#This Row],[Imposta netta       (a)]]/Tabella2[[#This Row],[Numero contribuenti]]</f>
        <v>2969.1970873786408</v>
      </c>
      <c r="G263" s="2">
        <f>Tabella2[[#This Row],[Carico fiscale      (a)+(b)+(c)]]/Tabella2[[#This Row],[Numero contribuenti]]</f>
        <v>3360.1155339805823</v>
      </c>
    </row>
    <row r="264" spans="1:7" x14ac:dyDescent="0.25">
      <c r="A264" s="11">
        <f>Tabella2[[#This Row],[Codice Istat Comune]]</f>
        <v>39006</v>
      </c>
      <c r="B264" s="1" t="str">
        <f>Tabella2[[#This Row],[Denominazione Comune]]</f>
        <v>CASTEL BOLOGNESE</v>
      </c>
      <c r="C264" s="3" t="str">
        <f>Tabella2[[#This Row],[Sigla Provincia]]</f>
        <v>RA</v>
      </c>
      <c r="D264" s="2">
        <f>Tabella2[[#This Row],[Numero contribuenti]]</f>
        <v>7339</v>
      </c>
      <c r="E264" s="2">
        <f>Tabella2[[#This Row],[Reddito imponibile]]/Tabella2[[#This Row],[Numero contribuenti]]</f>
        <v>20256.174955716036</v>
      </c>
      <c r="F264" s="2">
        <f>Tabella2[[#This Row],[Imposta netta       (a)]]/Tabella2[[#This Row],[Numero contribuenti]]</f>
        <v>3802.1016487259844</v>
      </c>
      <c r="G264" s="2">
        <f>Tabella2[[#This Row],[Carico fiscale      (a)+(b)+(c)]]/Tabella2[[#This Row],[Numero contribuenti]]</f>
        <v>4222.4207657719035</v>
      </c>
    </row>
    <row r="265" spans="1:7" x14ac:dyDescent="0.25">
      <c r="A265" s="11">
        <f>Tabella2[[#This Row],[Codice Istat Comune]]</f>
        <v>39007</v>
      </c>
      <c r="B265" s="1" t="str">
        <f>Tabella2[[#This Row],[Denominazione Comune]]</f>
        <v>CERVIA</v>
      </c>
      <c r="C265" s="3" t="str">
        <f>Tabella2[[#This Row],[Sigla Provincia]]</f>
        <v>RA</v>
      </c>
      <c r="D265" s="2">
        <f>Tabella2[[#This Row],[Numero contribuenti]]</f>
        <v>24274</v>
      </c>
      <c r="E265" s="2">
        <f>Tabella2[[#This Row],[Reddito imponibile]]/Tabella2[[#This Row],[Numero contribuenti]]</f>
        <v>17435.739803905413</v>
      </c>
      <c r="F265" s="2">
        <f>Tabella2[[#This Row],[Imposta netta       (a)]]/Tabella2[[#This Row],[Numero contribuenti]]</f>
        <v>3209.6840240586635</v>
      </c>
      <c r="G265" s="2">
        <f>Tabella2[[#This Row],[Carico fiscale      (a)+(b)+(c)]]/Tabella2[[#This Row],[Numero contribuenti]]</f>
        <v>3535.7329241163384</v>
      </c>
    </row>
    <row r="266" spans="1:7" x14ac:dyDescent="0.25">
      <c r="A266" s="11">
        <f>Tabella2[[#This Row],[Codice Istat Comune]]</f>
        <v>39008</v>
      </c>
      <c r="B266" s="1" t="str">
        <f>Tabella2[[#This Row],[Denominazione Comune]]</f>
        <v>CONSELICE</v>
      </c>
      <c r="C266" s="3" t="str">
        <f>Tabella2[[#This Row],[Sigla Provincia]]</f>
        <v>RA</v>
      </c>
      <c r="D266" s="2">
        <f>Tabella2[[#This Row],[Numero contribuenti]]</f>
        <v>7093</v>
      </c>
      <c r="E266" s="2">
        <f>Tabella2[[#This Row],[Reddito imponibile]]/Tabella2[[#This Row],[Numero contribuenti]]</f>
        <v>19437.886789792752</v>
      </c>
      <c r="F266" s="2">
        <f>Tabella2[[#This Row],[Imposta netta       (a)]]/Tabella2[[#This Row],[Numero contribuenti]]</f>
        <v>3492.783871422529</v>
      </c>
      <c r="G266" s="2">
        <f>Tabella2[[#This Row],[Carico fiscale      (a)+(b)+(c)]]/Tabella2[[#This Row],[Numero contribuenti]]</f>
        <v>3926.4171718595799</v>
      </c>
    </row>
    <row r="267" spans="1:7" x14ac:dyDescent="0.25">
      <c r="A267" s="11">
        <f>Tabella2[[#This Row],[Codice Istat Comune]]</f>
        <v>39009</v>
      </c>
      <c r="B267" s="1" t="str">
        <f>Tabella2[[#This Row],[Denominazione Comune]]</f>
        <v>COTIGNOLA</v>
      </c>
      <c r="C267" s="3" t="str">
        <f>Tabella2[[#This Row],[Sigla Provincia]]</f>
        <v>RA</v>
      </c>
      <c r="D267" s="2">
        <f>Tabella2[[#This Row],[Numero contribuenti]]</f>
        <v>5780</v>
      </c>
      <c r="E267" s="2">
        <f>Tabella2[[#This Row],[Reddito imponibile]]/Tabella2[[#This Row],[Numero contribuenti]]</f>
        <v>20465.823875432525</v>
      </c>
      <c r="F267" s="2">
        <f>Tabella2[[#This Row],[Imposta netta       (a)]]/Tabella2[[#This Row],[Numero contribuenti]]</f>
        <v>3788.4413494809687</v>
      </c>
      <c r="G267" s="2">
        <f>Tabella2[[#This Row],[Carico fiscale      (a)+(b)+(c)]]/Tabella2[[#This Row],[Numero contribuenti]]</f>
        <v>4217.7891003460209</v>
      </c>
    </row>
    <row r="268" spans="1:7" x14ac:dyDescent="0.25">
      <c r="A268" s="11">
        <f>Tabella2[[#This Row],[Codice Istat Comune]]</f>
        <v>39010</v>
      </c>
      <c r="B268" s="1" t="str">
        <f>Tabella2[[#This Row],[Denominazione Comune]]</f>
        <v>FAENZA</v>
      </c>
      <c r="C268" s="3" t="str">
        <f>Tabella2[[#This Row],[Sigla Provincia]]</f>
        <v>RA</v>
      </c>
      <c r="D268" s="2">
        <f>Tabella2[[#This Row],[Numero contribuenti]]</f>
        <v>45581</v>
      </c>
      <c r="E268" s="2">
        <f>Tabella2[[#This Row],[Reddito imponibile]]/Tabella2[[#This Row],[Numero contribuenti]]</f>
        <v>20739.687369737392</v>
      </c>
      <c r="F268" s="2">
        <f>Tabella2[[#This Row],[Imposta netta       (a)]]/Tabella2[[#This Row],[Numero contribuenti]]</f>
        <v>3975.5091156402887</v>
      </c>
      <c r="G268" s="2">
        <f>Tabella2[[#This Row],[Carico fiscale      (a)+(b)+(c)]]/Tabella2[[#This Row],[Numero contribuenti]]</f>
        <v>4391.5483644501001</v>
      </c>
    </row>
    <row r="269" spans="1:7" x14ac:dyDescent="0.25">
      <c r="A269" s="11">
        <f>Tabella2[[#This Row],[Codice Istat Comune]]</f>
        <v>39011</v>
      </c>
      <c r="B269" s="1" t="str">
        <f>Tabella2[[#This Row],[Denominazione Comune]]</f>
        <v>FUSIGNANO</v>
      </c>
      <c r="C269" s="3" t="str">
        <f>Tabella2[[#This Row],[Sigla Provincia]]</f>
        <v>RA</v>
      </c>
      <c r="D269" s="2">
        <f>Tabella2[[#This Row],[Numero contribuenti]]</f>
        <v>6274</v>
      </c>
      <c r="E269" s="2">
        <f>Tabella2[[#This Row],[Reddito imponibile]]/Tabella2[[#This Row],[Numero contribuenti]]</f>
        <v>18489.490436722983</v>
      </c>
      <c r="F269" s="2">
        <f>Tabella2[[#This Row],[Imposta netta       (a)]]/Tabella2[[#This Row],[Numero contribuenti]]</f>
        <v>3121.1584316225694</v>
      </c>
      <c r="G269" s="2">
        <f>Tabella2[[#This Row],[Carico fiscale      (a)+(b)+(c)]]/Tabella2[[#This Row],[Numero contribuenti]]</f>
        <v>3527.6539687599616</v>
      </c>
    </row>
    <row r="270" spans="1:7" x14ac:dyDescent="0.25">
      <c r="A270" s="11">
        <f>Tabella2[[#This Row],[Codice Istat Comune]]</f>
        <v>39012</v>
      </c>
      <c r="B270" s="1" t="str">
        <f>Tabella2[[#This Row],[Denominazione Comune]]</f>
        <v>LUGO</v>
      </c>
      <c r="C270" s="3" t="str">
        <f>Tabella2[[#This Row],[Sigla Provincia]]</f>
        <v>RA</v>
      </c>
      <c r="D270" s="2">
        <f>Tabella2[[#This Row],[Numero contribuenti]]</f>
        <v>24664</v>
      </c>
      <c r="E270" s="2">
        <f>Tabella2[[#This Row],[Reddito imponibile]]/Tabella2[[#This Row],[Numero contribuenti]]</f>
        <v>21471.006162828413</v>
      </c>
      <c r="F270" s="2">
        <f>Tabella2[[#This Row],[Imposta netta       (a)]]/Tabella2[[#This Row],[Numero contribuenti]]</f>
        <v>4229.5244891339607</v>
      </c>
      <c r="G270" s="2">
        <f>Tabella2[[#This Row],[Carico fiscale      (a)+(b)+(c)]]/Tabella2[[#This Row],[Numero contribuenti]]</f>
        <v>4720.2219023678235</v>
      </c>
    </row>
    <row r="271" spans="1:7" x14ac:dyDescent="0.25">
      <c r="A271" s="11">
        <f>Tabella2[[#This Row],[Codice Istat Comune]]</f>
        <v>39013</v>
      </c>
      <c r="B271" s="1" t="str">
        <f>Tabella2[[#This Row],[Denominazione Comune]]</f>
        <v>MASSA LOMBARDA</v>
      </c>
      <c r="C271" s="3" t="str">
        <f>Tabella2[[#This Row],[Sigla Provincia]]</f>
        <v>RA</v>
      </c>
      <c r="D271" s="2">
        <f>Tabella2[[#This Row],[Numero contribuenti]]</f>
        <v>7943</v>
      </c>
      <c r="E271" s="2">
        <f>Tabella2[[#This Row],[Reddito imponibile]]/Tabella2[[#This Row],[Numero contribuenti]]</f>
        <v>18937.326325066097</v>
      </c>
      <c r="F271" s="2">
        <f>Tabella2[[#This Row],[Imposta netta       (a)]]/Tabella2[[#This Row],[Numero contribuenti]]</f>
        <v>3270.7586554198665</v>
      </c>
      <c r="G271" s="2">
        <f>Tabella2[[#This Row],[Carico fiscale      (a)+(b)+(c)]]/Tabella2[[#This Row],[Numero contribuenti]]</f>
        <v>3689.6799697847159</v>
      </c>
    </row>
    <row r="272" spans="1:7" x14ac:dyDescent="0.25">
      <c r="A272" s="11">
        <f>Tabella2[[#This Row],[Codice Istat Comune]]</f>
        <v>39014</v>
      </c>
      <c r="B272" s="1" t="str">
        <f>Tabella2[[#This Row],[Denominazione Comune]]</f>
        <v>RAVENNA</v>
      </c>
      <c r="C272" s="3" t="str">
        <f>Tabella2[[#This Row],[Sigla Provincia]]</f>
        <v>RA</v>
      </c>
      <c r="D272" s="2">
        <f>Tabella2[[#This Row],[Numero contribuenti]]</f>
        <v>121510</v>
      </c>
      <c r="E272" s="2">
        <f>Tabella2[[#This Row],[Reddito imponibile]]/Tabella2[[#This Row],[Numero contribuenti]]</f>
        <v>21146.301415521357</v>
      </c>
      <c r="F272" s="2">
        <f>Tabella2[[#This Row],[Imposta netta       (a)]]/Tabella2[[#This Row],[Numero contribuenti]]</f>
        <v>4114.3192905933665</v>
      </c>
      <c r="G272" s="2">
        <f>Tabella2[[#This Row],[Carico fiscale      (a)+(b)+(c)]]/Tabella2[[#This Row],[Numero contribuenti]]</f>
        <v>4558.31660768661</v>
      </c>
    </row>
    <row r="273" spans="1:7" x14ac:dyDescent="0.25">
      <c r="A273" s="11">
        <f>Tabella2[[#This Row],[Codice Istat Comune]]</f>
        <v>39015</v>
      </c>
      <c r="B273" s="1" t="str">
        <f>Tabella2[[#This Row],[Denominazione Comune]]</f>
        <v>RIOLO TERME</v>
      </c>
      <c r="C273" s="3" t="str">
        <f>Tabella2[[#This Row],[Sigla Provincia]]</f>
        <v>RA</v>
      </c>
      <c r="D273" s="2">
        <f>Tabella2[[#This Row],[Numero contribuenti]]</f>
        <v>4432</v>
      </c>
      <c r="E273" s="2">
        <f>Tabella2[[#This Row],[Reddito imponibile]]/Tabella2[[#This Row],[Numero contribuenti]]</f>
        <v>18957.238492779783</v>
      </c>
      <c r="F273" s="2">
        <f>Tabella2[[#This Row],[Imposta netta       (a)]]/Tabella2[[#This Row],[Numero contribuenti]]</f>
        <v>3391.1202617328518</v>
      </c>
      <c r="G273" s="2">
        <f>Tabella2[[#This Row],[Carico fiscale      (a)+(b)+(c)]]/Tabella2[[#This Row],[Numero contribuenti]]</f>
        <v>3800.2608303249099</v>
      </c>
    </row>
    <row r="274" spans="1:7" x14ac:dyDescent="0.25">
      <c r="A274" s="11">
        <f>Tabella2[[#This Row],[Codice Istat Comune]]</f>
        <v>39016</v>
      </c>
      <c r="B274" s="1" t="str">
        <f>Tabella2[[#This Row],[Denominazione Comune]]</f>
        <v>RUSSI</v>
      </c>
      <c r="C274" s="3" t="str">
        <f>Tabella2[[#This Row],[Sigla Provincia]]</f>
        <v>RA</v>
      </c>
      <c r="D274" s="2">
        <f>Tabella2[[#This Row],[Numero contribuenti]]</f>
        <v>9547</v>
      </c>
      <c r="E274" s="2">
        <f>Tabella2[[#This Row],[Reddito imponibile]]/Tabella2[[#This Row],[Numero contribuenti]]</f>
        <v>19669.280611710485</v>
      </c>
      <c r="F274" s="2">
        <f>Tabella2[[#This Row],[Imposta netta       (a)]]/Tabella2[[#This Row],[Numero contribuenti]]</f>
        <v>3551.4675814391958</v>
      </c>
      <c r="G274" s="2">
        <f>Tabella2[[#This Row],[Carico fiscale      (a)+(b)+(c)]]/Tabella2[[#This Row],[Numero contribuenti]]</f>
        <v>3952.076044830837</v>
      </c>
    </row>
    <row r="275" spans="1:7" x14ac:dyDescent="0.25">
      <c r="A275" s="11">
        <f>Tabella2[[#This Row],[Codice Istat Comune]]</f>
        <v>39017</v>
      </c>
      <c r="B275" s="1" t="str">
        <f>Tabella2[[#This Row],[Denominazione Comune]]</f>
        <v>SANT'AGATA SUL SANTERNO</v>
      </c>
      <c r="C275" s="3" t="str">
        <f>Tabella2[[#This Row],[Sigla Provincia]]</f>
        <v>RA</v>
      </c>
      <c r="D275" s="2">
        <f>Tabella2[[#This Row],[Numero contribuenti]]</f>
        <v>2180</v>
      </c>
      <c r="E275" s="2">
        <f>Tabella2[[#This Row],[Reddito imponibile]]/Tabella2[[#This Row],[Numero contribuenti]]</f>
        <v>21320.457798165138</v>
      </c>
      <c r="F275" s="2">
        <f>Tabella2[[#This Row],[Imposta netta       (a)]]/Tabella2[[#This Row],[Numero contribuenti]]</f>
        <v>4098.6944954128439</v>
      </c>
      <c r="G275" s="2">
        <f>Tabella2[[#This Row],[Carico fiscale      (a)+(b)+(c)]]/Tabella2[[#This Row],[Numero contribuenti]]</f>
        <v>4555.0811926605502</v>
      </c>
    </row>
    <row r="276" spans="1:7" x14ac:dyDescent="0.25">
      <c r="A276" s="11">
        <f>Tabella2[[#This Row],[Codice Istat Comune]]</f>
        <v>39018</v>
      </c>
      <c r="B276" s="1" t="str">
        <f>Tabella2[[#This Row],[Denominazione Comune]]</f>
        <v>SOLAROLO</v>
      </c>
      <c r="C276" s="3" t="str">
        <f>Tabella2[[#This Row],[Sigla Provincia]]</f>
        <v>RA</v>
      </c>
      <c r="D276" s="2">
        <f>Tabella2[[#This Row],[Numero contribuenti]]</f>
        <v>3439</v>
      </c>
      <c r="E276" s="2">
        <f>Tabella2[[#This Row],[Reddito imponibile]]/Tabella2[[#This Row],[Numero contribuenti]]</f>
        <v>18907.150334399535</v>
      </c>
      <c r="F276" s="2">
        <f>Tabella2[[#This Row],[Imposta netta       (a)]]/Tabella2[[#This Row],[Numero contribuenti]]</f>
        <v>3354.8150625181738</v>
      </c>
      <c r="G276" s="2">
        <f>Tabella2[[#This Row],[Carico fiscale      (a)+(b)+(c)]]/Tabella2[[#This Row],[Numero contribuenti]]</f>
        <v>3763.2643210235533</v>
      </c>
    </row>
    <row r="277" spans="1:7" x14ac:dyDescent="0.25">
      <c r="A277" s="11">
        <f>Tabella2[[#This Row],[Codice Istat Comune]]</f>
        <v>40001</v>
      </c>
      <c r="B277" s="1" t="str">
        <f>Tabella2[[#This Row],[Denominazione Comune]]</f>
        <v>BAGNO DI ROMAGNA</v>
      </c>
      <c r="C277" s="3" t="str">
        <f>Tabella2[[#This Row],[Sigla Provincia]]</f>
        <v>FC</v>
      </c>
      <c r="D277" s="2">
        <f>Tabella2[[#This Row],[Numero contribuenti]]</f>
        <v>4567</v>
      </c>
      <c r="E277" s="2">
        <f>Tabella2[[#This Row],[Reddito imponibile]]/Tabella2[[#This Row],[Numero contribuenti]]</f>
        <v>17484.287059338734</v>
      </c>
      <c r="F277" s="2">
        <f>Tabella2[[#This Row],[Imposta netta       (a)]]/Tabella2[[#This Row],[Numero contribuenti]]</f>
        <v>2950.7234508430042</v>
      </c>
      <c r="G277" s="2">
        <f>Tabella2[[#This Row],[Carico fiscale      (a)+(b)+(c)]]/Tabella2[[#This Row],[Numero contribuenti]]</f>
        <v>3312.6656448434419</v>
      </c>
    </row>
    <row r="278" spans="1:7" x14ac:dyDescent="0.25">
      <c r="A278" s="11">
        <f>Tabella2[[#This Row],[Codice Istat Comune]]</f>
        <v>40003</v>
      </c>
      <c r="B278" s="1" t="str">
        <f>Tabella2[[#This Row],[Denominazione Comune]]</f>
        <v>BERTINORO</v>
      </c>
      <c r="C278" s="3" t="str">
        <f>Tabella2[[#This Row],[Sigla Provincia]]</f>
        <v>FC</v>
      </c>
      <c r="D278" s="2">
        <f>Tabella2[[#This Row],[Numero contribuenti]]</f>
        <v>8521</v>
      </c>
      <c r="E278" s="2">
        <f>Tabella2[[#This Row],[Reddito imponibile]]/Tabella2[[#This Row],[Numero contribuenti]]</f>
        <v>19892.357235066305</v>
      </c>
      <c r="F278" s="2">
        <f>Tabella2[[#This Row],[Imposta netta       (a)]]/Tabella2[[#This Row],[Numero contribuenti]]</f>
        <v>3618.4478347611785</v>
      </c>
      <c r="G278" s="2">
        <f>Tabella2[[#This Row],[Carico fiscale      (a)+(b)+(c)]]/Tabella2[[#This Row],[Numero contribuenti]]</f>
        <v>4020.4520596174157</v>
      </c>
    </row>
    <row r="279" spans="1:7" x14ac:dyDescent="0.25">
      <c r="A279" s="11">
        <f>Tabella2[[#This Row],[Codice Istat Comune]]</f>
        <v>40004</v>
      </c>
      <c r="B279" s="1" t="str">
        <f>Tabella2[[#This Row],[Denominazione Comune]]</f>
        <v>BORGHI</v>
      </c>
      <c r="C279" s="3" t="str">
        <f>Tabella2[[#This Row],[Sigla Provincia]]</f>
        <v>FC</v>
      </c>
      <c r="D279" s="2">
        <f>Tabella2[[#This Row],[Numero contribuenti]]</f>
        <v>2150</v>
      </c>
      <c r="E279" s="2">
        <f>Tabella2[[#This Row],[Reddito imponibile]]/Tabella2[[#This Row],[Numero contribuenti]]</f>
        <v>15610.413953488372</v>
      </c>
      <c r="F279" s="2">
        <f>Tabella2[[#This Row],[Imposta netta       (a)]]/Tabella2[[#This Row],[Numero contribuenti]]</f>
        <v>2395.033488372093</v>
      </c>
      <c r="G279" s="2">
        <f>Tabella2[[#This Row],[Carico fiscale      (a)+(b)+(c)]]/Tabella2[[#This Row],[Numero contribuenti]]</f>
        <v>2669.88</v>
      </c>
    </row>
    <row r="280" spans="1:7" x14ac:dyDescent="0.25">
      <c r="A280" s="11">
        <f>Tabella2[[#This Row],[Codice Istat Comune]]</f>
        <v>40005</v>
      </c>
      <c r="B280" s="1" t="str">
        <f>Tabella2[[#This Row],[Denominazione Comune]]</f>
        <v>CASTROCARO TERME E TERRA DEL SOLE</v>
      </c>
      <c r="C280" s="3" t="str">
        <f>Tabella2[[#This Row],[Sigla Provincia]]</f>
        <v>FC</v>
      </c>
      <c r="D280" s="2">
        <f>Tabella2[[#This Row],[Numero contribuenti]]</f>
        <v>4900</v>
      </c>
      <c r="E280" s="2">
        <f>Tabella2[[#This Row],[Reddito imponibile]]/Tabella2[[#This Row],[Numero contribuenti]]</f>
        <v>18860.963877551021</v>
      </c>
      <c r="F280" s="2">
        <f>Tabella2[[#This Row],[Imposta netta       (a)]]/Tabella2[[#This Row],[Numero contribuenti]]</f>
        <v>3476.2379591836734</v>
      </c>
      <c r="G280" s="2">
        <f>Tabella2[[#This Row],[Carico fiscale      (a)+(b)+(c)]]/Tabella2[[#This Row],[Numero contribuenti]]</f>
        <v>3816.7095918367345</v>
      </c>
    </row>
    <row r="281" spans="1:7" x14ac:dyDescent="0.25">
      <c r="A281" s="11">
        <f>Tabella2[[#This Row],[Codice Istat Comune]]</f>
        <v>40007</v>
      </c>
      <c r="B281" s="1" t="str">
        <f>Tabella2[[#This Row],[Denominazione Comune]]</f>
        <v>CESENA</v>
      </c>
      <c r="C281" s="3" t="str">
        <f>Tabella2[[#This Row],[Sigla Provincia]]</f>
        <v>FC</v>
      </c>
      <c r="D281" s="2">
        <f>Tabella2[[#This Row],[Numero contribuenti]]</f>
        <v>74689</v>
      </c>
      <c r="E281" s="2">
        <f>Tabella2[[#This Row],[Reddito imponibile]]/Tabella2[[#This Row],[Numero contribuenti]]</f>
        <v>20998.916359838797</v>
      </c>
      <c r="F281" s="2">
        <f>Tabella2[[#This Row],[Imposta netta       (a)]]/Tabella2[[#This Row],[Numero contribuenti]]</f>
        <v>4060.867771693288</v>
      </c>
      <c r="G281" s="2">
        <f>Tabella2[[#This Row],[Carico fiscale      (a)+(b)+(c)]]/Tabella2[[#This Row],[Numero contribuenti]]</f>
        <v>4475.6109065591991</v>
      </c>
    </row>
    <row r="282" spans="1:7" x14ac:dyDescent="0.25">
      <c r="A282" s="11">
        <f>Tabella2[[#This Row],[Codice Istat Comune]]</f>
        <v>40008</v>
      </c>
      <c r="B282" s="1" t="str">
        <f>Tabella2[[#This Row],[Denominazione Comune]]</f>
        <v>CESENATICO</v>
      </c>
      <c r="C282" s="3" t="str">
        <f>Tabella2[[#This Row],[Sigla Provincia]]</f>
        <v>FC</v>
      </c>
      <c r="D282" s="2">
        <f>Tabella2[[#This Row],[Numero contribuenti]]</f>
        <v>20697</v>
      </c>
      <c r="E282" s="2">
        <f>Tabella2[[#This Row],[Reddito imponibile]]/Tabella2[[#This Row],[Numero contribuenti]]</f>
        <v>16650.861912354449</v>
      </c>
      <c r="F282" s="2">
        <f>Tabella2[[#This Row],[Imposta netta       (a)]]/Tabella2[[#This Row],[Numero contribuenti]]</f>
        <v>2887.2243803449774</v>
      </c>
      <c r="G282" s="2">
        <f>Tabella2[[#This Row],[Carico fiscale      (a)+(b)+(c)]]/Tabella2[[#This Row],[Numero contribuenti]]</f>
        <v>3233.0491858723485</v>
      </c>
    </row>
    <row r="283" spans="1:7" x14ac:dyDescent="0.25">
      <c r="A283" s="11">
        <f>Tabella2[[#This Row],[Codice Istat Comune]]</f>
        <v>40009</v>
      </c>
      <c r="B283" s="1" t="str">
        <f>Tabella2[[#This Row],[Denominazione Comune]]</f>
        <v>CIVITELLA DI ROMAGNA</v>
      </c>
      <c r="C283" s="3" t="str">
        <f>Tabella2[[#This Row],[Sigla Provincia]]</f>
        <v>FC</v>
      </c>
      <c r="D283" s="2">
        <f>Tabella2[[#This Row],[Numero contribuenti]]</f>
        <v>2835</v>
      </c>
      <c r="E283" s="2">
        <f>Tabella2[[#This Row],[Reddito imponibile]]/Tabella2[[#This Row],[Numero contribuenti]]</f>
        <v>17381.308289241624</v>
      </c>
      <c r="F283" s="2">
        <f>Tabella2[[#This Row],[Imposta netta       (a)]]/Tabella2[[#This Row],[Numero contribuenti]]</f>
        <v>2793.6645502645501</v>
      </c>
      <c r="G283" s="2">
        <f>Tabella2[[#This Row],[Carico fiscale      (a)+(b)+(c)]]/Tabella2[[#This Row],[Numero contribuenti]]</f>
        <v>3125.7580246913581</v>
      </c>
    </row>
    <row r="284" spans="1:7" x14ac:dyDescent="0.25">
      <c r="A284" s="11">
        <f>Tabella2[[#This Row],[Codice Istat Comune]]</f>
        <v>40011</v>
      </c>
      <c r="B284" s="1" t="str">
        <f>Tabella2[[#This Row],[Denominazione Comune]]</f>
        <v>DOVADOLA</v>
      </c>
      <c r="C284" s="3" t="str">
        <f>Tabella2[[#This Row],[Sigla Provincia]]</f>
        <v>FC</v>
      </c>
      <c r="D284" s="2">
        <f>Tabella2[[#This Row],[Numero contribuenti]]</f>
        <v>1245</v>
      </c>
      <c r="E284" s="2">
        <f>Tabella2[[#This Row],[Reddito imponibile]]/Tabella2[[#This Row],[Numero contribuenti]]</f>
        <v>17508.670682730924</v>
      </c>
      <c r="F284" s="2">
        <f>Tabella2[[#This Row],[Imposta netta       (a)]]/Tabella2[[#This Row],[Numero contribuenti]]</f>
        <v>3071.3220883534136</v>
      </c>
      <c r="G284" s="2">
        <f>Tabella2[[#This Row],[Carico fiscale      (a)+(b)+(c)]]/Tabella2[[#This Row],[Numero contribuenti]]</f>
        <v>3407.7574297188753</v>
      </c>
    </row>
    <row r="285" spans="1:7" x14ac:dyDescent="0.25">
      <c r="A285" s="11">
        <f>Tabella2[[#This Row],[Codice Istat Comune]]</f>
        <v>40012</v>
      </c>
      <c r="B285" s="1" t="str">
        <f>Tabella2[[#This Row],[Denominazione Comune]]</f>
        <v>FORLI'</v>
      </c>
      <c r="C285" s="3" t="str">
        <f>Tabella2[[#This Row],[Sigla Provincia]]</f>
        <v>FC</v>
      </c>
      <c r="D285" s="2">
        <f>Tabella2[[#This Row],[Numero contribuenti]]</f>
        <v>90905</v>
      </c>
      <c r="E285" s="2">
        <f>Tabella2[[#This Row],[Reddito imponibile]]/Tabella2[[#This Row],[Numero contribuenti]]</f>
        <v>20921.788097464385</v>
      </c>
      <c r="F285" s="2">
        <f>Tabella2[[#This Row],[Imposta netta       (a)]]/Tabella2[[#This Row],[Numero contribuenti]]</f>
        <v>4048.6893460205711</v>
      </c>
      <c r="G285" s="2">
        <f>Tabella2[[#This Row],[Carico fiscale      (a)+(b)+(c)]]/Tabella2[[#This Row],[Numero contribuenti]]</f>
        <v>4493.7346570595673</v>
      </c>
    </row>
    <row r="286" spans="1:7" x14ac:dyDescent="0.25">
      <c r="A286" s="11">
        <f>Tabella2[[#This Row],[Codice Istat Comune]]</f>
        <v>40013</v>
      </c>
      <c r="B286" s="1" t="str">
        <f>Tabella2[[#This Row],[Denominazione Comune]]</f>
        <v>FORLIMPOPOLI</v>
      </c>
      <c r="C286" s="3" t="str">
        <f>Tabella2[[#This Row],[Sigla Provincia]]</f>
        <v>FC</v>
      </c>
      <c r="D286" s="2">
        <f>Tabella2[[#This Row],[Numero contribuenti]]</f>
        <v>10036</v>
      </c>
      <c r="E286" s="2">
        <f>Tabella2[[#This Row],[Reddito imponibile]]/Tabella2[[#This Row],[Numero contribuenti]]</f>
        <v>19537.990733359904</v>
      </c>
      <c r="F286" s="2">
        <f>Tabella2[[#This Row],[Imposta netta       (a)]]/Tabella2[[#This Row],[Numero contribuenti]]</f>
        <v>3437.3272220007971</v>
      </c>
      <c r="G286" s="2">
        <f>Tabella2[[#This Row],[Carico fiscale      (a)+(b)+(c)]]/Tabella2[[#This Row],[Numero contribuenti]]</f>
        <v>3812.1303308090874</v>
      </c>
    </row>
    <row r="287" spans="1:7" x14ac:dyDescent="0.25">
      <c r="A287" s="11">
        <f>Tabella2[[#This Row],[Codice Istat Comune]]</f>
        <v>40014</v>
      </c>
      <c r="B287" s="1" t="str">
        <f>Tabella2[[#This Row],[Denominazione Comune]]</f>
        <v>GALEATA</v>
      </c>
      <c r="C287" s="3" t="str">
        <f>Tabella2[[#This Row],[Sigla Provincia]]</f>
        <v>FC</v>
      </c>
      <c r="D287" s="2">
        <f>Tabella2[[#This Row],[Numero contribuenti]]</f>
        <v>1783</v>
      </c>
      <c r="E287" s="2">
        <f>Tabella2[[#This Row],[Reddito imponibile]]/Tabella2[[#This Row],[Numero contribuenti]]</f>
        <v>18713.610768367918</v>
      </c>
      <c r="F287" s="2">
        <f>Tabella2[[#This Row],[Imposta netta       (a)]]/Tabella2[[#This Row],[Numero contribuenti]]</f>
        <v>3026.6006730229951</v>
      </c>
      <c r="G287" s="2">
        <f>Tabella2[[#This Row],[Carico fiscale      (a)+(b)+(c)]]/Tabella2[[#This Row],[Numero contribuenti]]</f>
        <v>3383.6775098149187</v>
      </c>
    </row>
    <row r="288" spans="1:7" x14ac:dyDescent="0.25">
      <c r="A288" s="11">
        <f>Tabella2[[#This Row],[Codice Istat Comune]]</f>
        <v>40015</v>
      </c>
      <c r="B288" s="1" t="str">
        <f>Tabella2[[#This Row],[Denominazione Comune]]</f>
        <v>GAMBETTOLA</v>
      </c>
      <c r="C288" s="3" t="str">
        <f>Tabella2[[#This Row],[Sigla Provincia]]</f>
        <v>FC</v>
      </c>
      <c r="D288" s="2">
        <f>Tabella2[[#This Row],[Numero contribuenti]]</f>
        <v>8116</v>
      </c>
      <c r="E288" s="2">
        <f>Tabella2[[#This Row],[Reddito imponibile]]/Tabella2[[#This Row],[Numero contribuenti]]</f>
        <v>17953.943075406605</v>
      </c>
      <c r="F288" s="2">
        <f>Tabella2[[#This Row],[Imposta netta       (a)]]/Tabella2[[#This Row],[Numero contribuenti]]</f>
        <v>2994.0719566288813</v>
      </c>
      <c r="G288" s="2">
        <f>Tabella2[[#This Row],[Carico fiscale      (a)+(b)+(c)]]/Tabella2[[#This Row],[Numero contribuenti]]</f>
        <v>3347.9706752094626</v>
      </c>
    </row>
    <row r="289" spans="1:7" x14ac:dyDescent="0.25">
      <c r="A289" s="11">
        <f>Tabella2[[#This Row],[Codice Istat Comune]]</f>
        <v>40016</v>
      </c>
      <c r="B289" s="1" t="str">
        <f>Tabella2[[#This Row],[Denominazione Comune]]</f>
        <v>GATTEO</v>
      </c>
      <c r="C289" s="3" t="str">
        <f>Tabella2[[#This Row],[Sigla Provincia]]</f>
        <v>FC</v>
      </c>
      <c r="D289" s="2">
        <f>Tabella2[[#This Row],[Numero contribuenti]]</f>
        <v>7126</v>
      </c>
      <c r="E289" s="2">
        <f>Tabella2[[#This Row],[Reddito imponibile]]/Tabella2[[#This Row],[Numero contribuenti]]</f>
        <v>16859.686500140331</v>
      </c>
      <c r="F289" s="2">
        <f>Tabella2[[#This Row],[Imposta netta       (a)]]/Tabella2[[#This Row],[Numero contribuenti]]</f>
        <v>2737.3376368229019</v>
      </c>
      <c r="G289" s="2">
        <f>Tabella2[[#This Row],[Carico fiscale      (a)+(b)+(c)]]/Tabella2[[#This Row],[Numero contribuenti]]</f>
        <v>3079.5458882963794</v>
      </c>
    </row>
    <row r="290" spans="1:7" x14ac:dyDescent="0.25">
      <c r="A290" s="11">
        <f>Tabella2[[#This Row],[Codice Istat Comune]]</f>
        <v>40018</v>
      </c>
      <c r="B290" s="1" t="str">
        <f>Tabella2[[#This Row],[Denominazione Comune]]</f>
        <v>LONGIANO</v>
      </c>
      <c r="C290" s="3" t="str">
        <f>Tabella2[[#This Row],[Sigla Provincia]]</f>
        <v>FC</v>
      </c>
      <c r="D290" s="2">
        <f>Tabella2[[#This Row],[Numero contribuenti]]</f>
        <v>5432</v>
      </c>
      <c r="E290" s="2">
        <f>Tabella2[[#This Row],[Reddito imponibile]]/Tabella2[[#This Row],[Numero contribuenti]]</f>
        <v>18702.128681885126</v>
      </c>
      <c r="F290" s="2">
        <f>Tabella2[[#This Row],[Imposta netta       (a)]]/Tabella2[[#This Row],[Numero contribuenti]]</f>
        <v>3337.1964285714284</v>
      </c>
      <c r="G290" s="2">
        <f>Tabella2[[#This Row],[Carico fiscale      (a)+(b)+(c)]]/Tabella2[[#This Row],[Numero contribuenti]]</f>
        <v>3705.6040132547864</v>
      </c>
    </row>
    <row r="291" spans="1:7" x14ac:dyDescent="0.25">
      <c r="A291" s="11">
        <f>Tabella2[[#This Row],[Codice Istat Comune]]</f>
        <v>40019</v>
      </c>
      <c r="B291" s="1" t="str">
        <f>Tabella2[[#This Row],[Denominazione Comune]]</f>
        <v>MELDOLA</v>
      </c>
      <c r="C291" s="3" t="str">
        <f>Tabella2[[#This Row],[Sigla Provincia]]</f>
        <v>FC</v>
      </c>
      <c r="D291" s="2">
        <f>Tabella2[[#This Row],[Numero contribuenti]]</f>
        <v>7713</v>
      </c>
      <c r="E291" s="2">
        <f>Tabella2[[#This Row],[Reddito imponibile]]/Tabella2[[#This Row],[Numero contribuenti]]</f>
        <v>18659.78763127188</v>
      </c>
      <c r="F291" s="2">
        <f>Tabella2[[#This Row],[Imposta netta       (a)]]/Tabella2[[#This Row],[Numero contribuenti]]</f>
        <v>3219.5459613639309</v>
      </c>
      <c r="G291" s="2">
        <f>Tabella2[[#This Row],[Carico fiscale      (a)+(b)+(c)]]/Tabella2[[#This Row],[Numero contribuenti]]</f>
        <v>3566.2191105925062</v>
      </c>
    </row>
    <row r="292" spans="1:7" x14ac:dyDescent="0.25">
      <c r="A292" s="11">
        <f>Tabella2[[#This Row],[Codice Istat Comune]]</f>
        <v>40020</v>
      </c>
      <c r="B292" s="1" t="str">
        <f>Tabella2[[#This Row],[Denominazione Comune]]</f>
        <v>MERCATO SARACENO</v>
      </c>
      <c r="C292" s="3" t="str">
        <f>Tabella2[[#This Row],[Sigla Provincia]]</f>
        <v>FC</v>
      </c>
      <c r="D292" s="2">
        <f>Tabella2[[#This Row],[Numero contribuenti]]</f>
        <v>5218</v>
      </c>
      <c r="E292" s="2">
        <f>Tabella2[[#This Row],[Reddito imponibile]]/Tabella2[[#This Row],[Numero contribuenti]]</f>
        <v>18713.023380605595</v>
      </c>
      <c r="F292" s="2">
        <f>Tabella2[[#This Row],[Imposta netta       (a)]]/Tabella2[[#This Row],[Numero contribuenti]]</f>
        <v>3237.6027213491761</v>
      </c>
      <c r="G292" s="2">
        <f>Tabella2[[#This Row],[Carico fiscale      (a)+(b)+(c)]]/Tabella2[[#This Row],[Numero contribuenti]]</f>
        <v>3650.7211575316214</v>
      </c>
    </row>
    <row r="293" spans="1:7" x14ac:dyDescent="0.25">
      <c r="A293" s="11">
        <f>Tabella2[[#This Row],[Codice Istat Comune]]</f>
        <v>40022</v>
      </c>
      <c r="B293" s="1" t="str">
        <f>Tabella2[[#This Row],[Denominazione Comune]]</f>
        <v>MODIGLIANA</v>
      </c>
      <c r="C293" s="3" t="str">
        <f>Tabella2[[#This Row],[Sigla Provincia]]</f>
        <v>FC</v>
      </c>
      <c r="D293" s="2">
        <f>Tabella2[[#This Row],[Numero contribuenti]]</f>
        <v>3445</v>
      </c>
      <c r="E293" s="2">
        <f>Tabella2[[#This Row],[Reddito imponibile]]/Tabella2[[#This Row],[Numero contribuenti]]</f>
        <v>20376.801741654574</v>
      </c>
      <c r="F293" s="2">
        <f>Tabella2[[#This Row],[Imposta netta       (a)]]/Tabella2[[#This Row],[Numero contribuenti]]</f>
        <v>3772.3544267053703</v>
      </c>
      <c r="G293" s="2">
        <f>Tabella2[[#This Row],[Carico fiscale      (a)+(b)+(c)]]/Tabella2[[#This Row],[Numero contribuenti]]</f>
        <v>4236.1042089985485</v>
      </c>
    </row>
    <row r="294" spans="1:7" x14ac:dyDescent="0.25">
      <c r="A294" s="11">
        <f>Tabella2[[#This Row],[Codice Istat Comune]]</f>
        <v>40028</v>
      </c>
      <c r="B294" s="1" t="str">
        <f>Tabella2[[#This Row],[Denominazione Comune]]</f>
        <v>MONTIANO</v>
      </c>
      <c r="C294" s="3" t="str">
        <f>Tabella2[[#This Row],[Sigla Provincia]]</f>
        <v>FC</v>
      </c>
      <c r="D294" s="2">
        <f>Tabella2[[#This Row],[Numero contribuenti]]</f>
        <v>1336</v>
      </c>
      <c r="E294" s="2">
        <f>Tabella2[[#This Row],[Reddito imponibile]]/Tabella2[[#This Row],[Numero contribuenti]]</f>
        <v>17639.196856287424</v>
      </c>
      <c r="F294" s="2">
        <f>Tabella2[[#This Row],[Imposta netta       (a)]]/Tabella2[[#This Row],[Numero contribuenti]]</f>
        <v>2947.6459580838323</v>
      </c>
      <c r="G294" s="2">
        <f>Tabella2[[#This Row],[Carico fiscale      (a)+(b)+(c)]]/Tabella2[[#This Row],[Numero contribuenti]]</f>
        <v>3300.3555389221556</v>
      </c>
    </row>
    <row r="295" spans="1:7" x14ac:dyDescent="0.25">
      <c r="A295" s="11">
        <f>Tabella2[[#This Row],[Codice Istat Comune]]</f>
        <v>40031</v>
      </c>
      <c r="B295" s="1" t="str">
        <f>Tabella2[[#This Row],[Denominazione Comune]]</f>
        <v>PORTICO E SAN BENEDETTO</v>
      </c>
      <c r="C295" s="3" t="str">
        <f>Tabella2[[#This Row],[Sigla Provincia]]</f>
        <v>FC</v>
      </c>
      <c r="D295" s="2">
        <f>Tabella2[[#This Row],[Numero contribuenti]]</f>
        <v>573</v>
      </c>
      <c r="E295" s="2">
        <f>Tabella2[[#This Row],[Reddito imponibile]]/Tabella2[[#This Row],[Numero contribuenti]]</f>
        <v>15478.553228621291</v>
      </c>
      <c r="F295" s="2">
        <f>Tabella2[[#This Row],[Imposta netta       (a)]]/Tabella2[[#This Row],[Numero contribuenti]]</f>
        <v>2359.5061082024431</v>
      </c>
      <c r="G295" s="2">
        <f>Tabella2[[#This Row],[Carico fiscale      (a)+(b)+(c)]]/Tabella2[[#This Row],[Numero contribuenti]]</f>
        <v>2629.1919720767887</v>
      </c>
    </row>
    <row r="296" spans="1:7" x14ac:dyDescent="0.25">
      <c r="A296" s="11">
        <f>Tabella2[[#This Row],[Codice Istat Comune]]</f>
        <v>40032</v>
      </c>
      <c r="B296" s="1" t="str">
        <f>Tabella2[[#This Row],[Denominazione Comune]]</f>
        <v>PREDAPPIO</v>
      </c>
      <c r="C296" s="3" t="str">
        <f>Tabella2[[#This Row],[Sigla Provincia]]</f>
        <v>FC</v>
      </c>
      <c r="D296" s="2">
        <f>Tabella2[[#This Row],[Numero contribuenti]]</f>
        <v>4863</v>
      </c>
      <c r="E296" s="2">
        <f>Tabella2[[#This Row],[Reddito imponibile]]/Tabella2[[#This Row],[Numero contribuenti]]</f>
        <v>17941.555212831587</v>
      </c>
      <c r="F296" s="2">
        <f>Tabella2[[#This Row],[Imposta netta       (a)]]/Tabella2[[#This Row],[Numero contribuenti]]</f>
        <v>3059.523750771129</v>
      </c>
      <c r="G296" s="2">
        <f>Tabella2[[#This Row],[Carico fiscale      (a)+(b)+(c)]]/Tabella2[[#This Row],[Numero contribuenti]]</f>
        <v>3432.4859140448284</v>
      </c>
    </row>
    <row r="297" spans="1:7" x14ac:dyDescent="0.25">
      <c r="A297" s="11">
        <f>Tabella2[[#This Row],[Codice Istat Comune]]</f>
        <v>40033</v>
      </c>
      <c r="B297" s="1" t="str">
        <f>Tabella2[[#This Row],[Denominazione Comune]]</f>
        <v>PREMILCUORE</v>
      </c>
      <c r="C297" s="3" t="str">
        <f>Tabella2[[#This Row],[Sigla Provincia]]</f>
        <v>FC</v>
      </c>
      <c r="D297" s="2">
        <f>Tabella2[[#This Row],[Numero contribuenti]]</f>
        <v>595</v>
      </c>
      <c r="E297" s="2">
        <f>Tabella2[[#This Row],[Reddito imponibile]]/Tabella2[[#This Row],[Numero contribuenti]]</f>
        <v>16650.576470588236</v>
      </c>
      <c r="F297" s="2">
        <f>Tabella2[[#This Row],[Imposta netta       (a)]]/Tabella2[[#This Row],[Numero contribuenti]]</f>
        <v>2806.3865546218485</v>
      </c>
      <c r="G297" s="2">
        <f>Tabella2[[#This Row],[Carico fiscale      (a)+(b)+(c)]]/Tabella2[[#This Row],[Numero contribuenti]]</f>
        <v>3111.4033613445376</v>
      </c>
    </row>
    <row r="298" spans="1:7" x14ac:dyDescent="0.25">
      <c r="A298" s="11">
        <f>Tabella2[[#This Row],[Codice Istat Comune]]</f>
        <v>40036</v>
      </c>
      <c r="B298" s="1" t="str">
        <f>Tabella2[[#This Row],[Denominazione Comune]]</f>
        <v>ROCCA SAN CASCIANO</v>
      </c>
      <c r="C298" s="3" t="str">
        <f>Tabella2[[#This Row],[Sigla Provincia]]</f>
        <v>FC</v>
      </c>
      <c r="D298" s="2">
        <f>Tabella2[[#This Row],[Numero contribuenti]]</f>
        <v>1486</v>
      </c>
      <c r="E298" s="2">
        <f>Tabella2[[#This Row],[Reddito imponibile]]/Tabella2[[#This Row],[Numero contribuenti]]</f>
        <v>17986.29407806191</v>
      </c>
      <c r="F298" s="2">
        <f>Tabella2[[#This Row],[Imposta netta       (a)]]/Tabella2[[#This Row],[Numero contribuenti]]</f>
        <v>3049.5753701211306</v>
      </c>
      <c r="G298" s="2">
        <f>Tabella2[[#This Row],[Carico fiscale      (a)+(b)+(c)]]/Tabella2[[#This Row],[Numero contribuenti]]</f>
        <v>3351.7240915208613</v>
      </c>
    </row>
    <row r="299" spans="1:7" x14ac:dyDescent="0.25">
      <c r="A299" s="11">
        <f>Tabella2[[#This Row],[Codice Istat Comune]]</f>
        <v>40037</v>
      </c>
      <c r="B299" s="1" t="str">
        <f>Tabella2[[#This Row],[Denominazione Comune]]</f>
        <v>RONCOFREDDO</v>
      </c>
      <c r="C299" s="3" t="str">
        <f>Tabella2[[#This Row],[Sigla Provincia]]</f>
        <v>FC</v>
      </c>
      <c r="D299" s="2">
        <f>Tabella2[[#This Row],[Numero contribuenti]]</f>
        <v>2659</v>
      </c>
      <c r="E299" s="2">
        <f>Tabella2[[#This Row],[Reddito imponibile]]/Tabella2[[#This Row],[Numero contribuenti]]</f>
        <v>17367.401654757428</v>
      </c>
      <c r="F299" s="2">
        <f>Tabella2[[#This Row],[Imposta netta       (a)]]/Tabella2[[#This Row],[Numero contribuenti]]</f>
        <v>2947.6491162091011</v>
      </c>
      <c r="G299" s="2">
        <f>Tabella2[[#This Row],[Carico fiscale      (a)+(b)+(c)]]/Tabella2[[#This Row],[Numero contribuenti]]</f>
        <v>3329.2591199699136</v>
      </c>
    </row>
    <row r="300" spans="1:7" x14ac:dyDescent="0.25">
      <c r="A300" s="11">
        <f>Tabella2[[#This Row],[Codice Istat Comune]]</f>
        <v>40041</v>
      </c>
      <c r="B300" s="1" t="str">
        <f>Tabella2[[#This Row],[Denominazione Comune]]</f>
        <v>SAN MAURO PASCOLI</v>
      </c>
      <c r="C300" s="3" t="str">
        <f>Tabella2[[#This Row],[Sigla Provincia]]</f>
        <v>FC</v>
      </c>
      <c r="D300" s="2">
        <f>Tabella2[[#This Row],[Numero contribuenti]]</f>
        <v>9175</v>
      </c>
      <c r="E300" s="2">
        <f>Tabella2[[#This Row],[Reddito imponibile]]/Tabella2[[#This Row],[Numero contribuenti]]</f>
        <v>17600.29809264305</v>
      </c>
      <c r="F300" s="2">
        <f>Tabella2[[#This Row],[Imposta netta       (a)]]/Tabella2[[#This Row],[Numero contribuenti]]</f>
        <v>3019.6855585831063</v>
      </c>
      <c r="G300" s="2">
        <f>Tabella2[[#This Row],[Carico fiscale      (a)+(b)+(c)]]/Tabella2[[#This Row],[Numero contribuenti]]</f>
        <v>3367.5477929155313</v>
      </c>
    </row>
    <row r="301" spans="1:7" x14ac:dyDescent="0.25">
      <c r="A301" s="11">
        <f>Tabella2[[#This Row],[Codice Istat Comune]]</f>
        <v>40043</v>
      </c>
      <c r="B301" s="1" t="str">
        <f>Tabella2[[#This Row],[Denominazione Comune]]</f>
        <v>SANTA SOFIA</v>
      </c>
      <c r="C301" s="3" t="str">
        <f>Tabella2[[#This Row],[Sigla Provincia]]</f>
        <v>FC</v>
      </c>
      <c r="D301" s="2">
        <f>Tabella2[[#This Row],[Numero contribuenti]]</f>
        <v>3213</v>
      </c>
      <c r="E301" s="2">
        <f>Tabella2[[#This Row],[Reddito imponibile]]/Tabella2[[#This Row],[Numero contribuenti]]</f>
        <v>18680.542172424524</v>
      </c>
      <c r="F301" s="2">
        <f>Tabella2[[#This Row],[Imposta netta       (a)]]/Tabella2[[#This Row],[Numero contribuenti]]</f>
        <v>3122.4046062869593</v>
      </c>
      <c r="G301" s="2">
        <f>Tabella2[[#This Row],[Carico fiscale      (a)+(b)+(c)]]/Tabella2[[#This Row],[Numero contribuenti]]</f>
        <v>3489.2187986305635</v>
      </c>
    </row>
    <row r="302" spans="1:7" x14ac:dyDescent="0.25">
      <c r="A302" s="11">
        <f>Tabella2[[#This Row],[Codice Istat Comune]]</f>
        <v>40044</v>
      </c>
      <c r="B302" s="1" t="str">
        <f>Tabella2[[#This Row],[Denominazione Comune]]</f>
        <v>SARSINA</v>
      </c>
      <c r="C302" s="3" t="str">
        <f>Tabella2[[#This Row],[Sigla Provincia]]</f>
        <v>FC</v>
      </c>
      <c r="D302" s="2">
        <f>Tabella2[[#This Row],[Numero contribuenti]]</f>
        <v>2645</v>
      </c>
      <c r="E302" s="2">
        <f>Tabella2[[#This Row],[Reddito imponibile]]/Tabella2[[#This Row],[Numero contribuenti]]</f>
        <v>17193.5213610586</v>
      </c>
      <c r="F302" s="2">
        <f>Tabella2[[#This Row],[Imposta netta       (a)]]/Tabella2[[#This Row],[Numero contribuenti]]</f>
        <v>2864.677504725898</v>
      </c>
      <c r="G302" s="2">
        <f>Tabella2[[#This Row],[Carico fiscale      (a)+(b)+(c)]]/Tabella2[[#This Row],[Numero contribuenti]]</f>
        <v>3230.8173913043479</v>
      </c>
    </row>
    <row r="303" spans="1:7" x14ac:dyDescent="0.25">
      <c r="A303" s="11">
        <f>Tabella2[[#This Row],[Codice Istat Comune]]</f>
        <v>40045</v>
      </c>
      <c r="B303" s="1" t="str">
        <f>Tabella2[[#This Row],[Denominazione Comune]]</f>
        <v>SAVIGNANO SUL RUBICONE</v>
      </c>
      <c r="C303" s="3" t="str">
        <f>Tabella2[[#This Row],[Sigla Provincia]]</f>
        <v>FC</v>
      </c>
      <c r="D303" s="2">
        <f>Tabella2[[#This Row],[Numero contribuenti]]</f>
        <v>13322</v>
      </c>
      <c r="E303" s="2">
        <f>Tabella2[[#This Row],[Reddito imponibile]]/Tabella2[[#This Row],[Numero contribuenti]]</f>
        <v>18063.277285692839</v>
      </c>
      <c r="F303" s="2">
        <f>Tabella2[[#This Row],[Imposta netta       (a)]]/Tabella2[[#This Row],[Numero contribuenti]]</f>
        <v>3114.6812040234199</v>
      </c>
      <c r="G303" s="2">
        <f>Tabella2[[#This Row],[Carico fiscale      (a)+(b)+(c)]]/Tabella2[[#This Row],[Numero contribuenti]]</f>
        <v>3458.0357303708151</v>
      </c>
    </row>
    <row r="304" spans="1:7" x14ac:dyDescent="0.25">
      <c r="A304" s="11">
        <f>Tabella2[[#This Row],[Codice Istat Comune]]</f>
        <v>40046</v>
      </c>
      <c r="B304" s="1" t="str">
        <f>Tabella2[[#This Row],[Denominazione Comune]]</f>
        <v>SOGLIANO AL RUBICONE</v>
      </c>
      <c r="C304" s="3" t="str">
        <f>Tabella2[[#This Row],[Sigla Provincia]]</f>
        <v>FC</v>
      </c>
      <c r="D304" s="2">
        <f>Tabella2[[#This Row],[Numero contribuenti]]</f>
        <v>2387</v>
      </c>
      <c r="E304" s="2">
        <f>Tabella2[[#This Row],[Reddito imponibile]]/Tabella2[[#This Row],[Numero contribuenti]]</f>
        <v>16232.923334729787</v>
      </c>
      <c r="F304" s="2">
        <f>Tabella2[[#This Row],[Imposta netta       (a)]]/Tabella2[[#This Row],[Numero contribuenti]]</f>
        <v>2502.6694595726854</v>
      </c>
      <c r="G304" s="2">
        <f>Tabella2[[#This Row],[Carico fiscale      (a)+(b)+(c)]]/Tabella2[[#This Row],[Numero contribuenti]]</f>
        <v>2736.9296187683285</v>
      </c>
    </row>
    <row r="305" spans="1:7" x14ac:dyDescent="0.25">
      <c r="A305" s="11">
        <f>Tabella2[[#This Row],[Codice Istat Comune]]</f>
        <v>40049</v>
      </c>
      <c r="B305" s="1" t="str">
        <f>Tabella2[[#This Row],[Denominazione Comune]]</f>
        <v>TREDOZIO</v>
      </c>
      <c r="C305" s="3" t="str">
        <f>Tabella2[[#This Row],[Sigla Provincia]]</f>
        <v>FC</v>
      </c>
      <c r="D305" s="2">
        <f>Tabella2[[#This Row],[Numero contribuenti]]</f>
        <v>938</v>
      </c>
      <c r="E305" s="2">
        <f>Tabella2[[#This Row],[Reddito imponibile]]/Tabella2[[#This Row],[Numero contribuenti]]</f>
        <v>16706.904051172707</v>
      </c>
      <c r="F305" s="2">
        <f>Tabella2[[#This Row],[Imposta netta       (a)]]/Tabella2[[#This Row],[Numero contribuenti]]</f>
        <v>2733.8955223880598</v>
      </c>
      <c r="G305" s="2">
        <f>Tabella2[[#This Row],[Carico fiscale      (a)+(b)+(c)]]/Tabella2[[#This Row],[Numero contribuenti]]</f>
        <v>3043.8635394456292</v>
      </c>
    </row>
    <row r="306" spans="1:7" x14ac:dyDescent="0.25">
      <c r="A306" s="11">
        <f>Tabella2[[#This Row],[Codice Istat Comune]]</f>
        <v>40050</v>
      </c>
      <c r="B306" s="1" t="str">
        <f>Tabella2[[#This Row],[Denominazione Comune]]</f>
        <v>VERGHERETO</v>
      </c>
      <c r="C306" s="3" t="str">
        <f>Tabella2[[#This Row],[Sigla Provincia]]</f>
        <v>FC</v>
      </c>
      <c r="D306" s="2">
        <f>Tabella2[[#This Row],[Numero contribuenti]]</f>
        <v>1448</v>
      </c>
      <c r="E306" s="2">
        <f>Tabella2[[#This Row],[Reddito imponibile]]/Tabella2[[#This Row],[Numero contribuenti]]</f>
        <v>15663.861187845303</v>
      </c>
      <c r="F306" s="2">
        <f>Tabella2[[#This Row],[Imposta netta       (a)]]/Tabella2[[#This Row],[Numero contribuenti]]</f>
        <v>2394.5276243093922</v>
      </c>
      <c r="G306" s="2">
        <f>Tabella2[[#This Row],[Carico fiscale      (a)+(b)+(c)]]/Tabella2[[#This Row],[Numero contribuenti]]</f>
        <v>2727.7962707182319</v>
      </c>
    </row>
    <row r="307" spans="1:7" x14ac:dyDescent="0.25">
      <c r="A307" s="11">
        <f>Tabella2[[#This Row],[Codice Istat Comune]]</f>
        <v>99001</v>
      </c>
      <c r="B307" s="1" t="str">
        <f>Tabella2[[#This Row],[Denominazione Comune]]</f>
        <v>BELLARIA-IGEA MARINA</v>
      </c>
      <c r="C307" s="3" t="str">
        <f>Tabella2[[#This Row],[Sigla Provincia]]</f>
        <v>RN</v>
      </c>
      <c r="D307" s="2">
        <f>Tabella2[[#This Row],[Numero contribuenti]]</f>
        <v>14783</v>
      </c>
      <c r="E307" s="2">
        <f>Tabella2[[#This Row],[Reddito imponibile]]/Tabella2[[#This Row],[Numero contribuenti]]</f>
        <v>15639.169451396874</v>
      </c>
      <c r="F307" s="2">
        <f>Tabella2[[#This Row],[Imposta netta       (a)]]/Tabella2[[#This Row],[Numero contribuenti]]</f>
        <v>2640.519989176757</v>
      </c>
      <c r="G307" s="2">
        <f>Tabella2[[#This Row],[Carico fiscale      (a)+(b)+(c)]]/Tabella2[[#This Row],[Numero contribuenti]]</f>
        <v>2936.1397551241289</v>
      </c>
    </row>
    <row r="308" spans="1:7" x14ac:dyDescent="0.25">
      <c r="A308" s="11">
        <f>Tabella2[[#This Row],[Codice Istat Comune]]</f>
        <v>99002</v>
      </c>
      <c r="B308" s="1" t="str">
        <f>Tabella2[[#This Row],[Denominazione Comune]]</f>
        <v>CATTOLICA</v>
      </c>
      <c r="C308" s="3" t="str">
        <f>Tabella2[[#This Row],[Sigla Provincia]]</f>
        <v>RN</v>
      </c>
      <c r="D308" s="2">
        <f>Tabella2[[#This Row],[Numero contribuenti]]</f>
        <v>13134</v>
      </c>
      <c r="E308" s="2">
        <f>Tabella2[[#This Row],[Reddito imponibile]]/Tabella2[[#This Row],[Numero contribuenti]]</f>
        <v>17359.076366681893</v>
      </c>
      <c r="F308" s="2">
        <f>Tabella2[[#This Row],[Imposta netta       (a)]]/Tabella2[[#This Row],[Numero contribuenti]]</f>
        <v>3203.6588244251561</v>
      </c>
      <c r="G308" s="2">
        <f>Tabella2[[#This Row],[Carico fiscale      (a)+(b)+(c)]]/Tabella2[[#This Row],[Numero contribuenti]]</f>
        <v>3503.2906959037614</v>
      </c>
    </row>
    <row r="309" spans="1:7" x14ac:dyDescent="0.25">
      <c r="A309" s="11">
        <f>Tabella2[[#This Row],[Codice Istat Comune]]</f>
        <v>99003</v>
      </c>
      <c r="B309" s="1" t="str">
        <f>Tabella2[[#This Row],[Denominazione Comune]]</f>
        <v>CORIANO</v>
      </c>
      <c r="C309" s="3" t="str">
        <f>Tabella2[[#This Row],[Sigla Provincia]]</f>
        <v>RN</v>
      </c>
      <c r="D309" s="2">
        <f>Tabella2[[#This Row],[Numero contribuenti]]</f>
        <v>7819</v>
      </c>
      <c r="E309" s="2">
        <f>Tabella2[[#This Row],[Reddito imponibile]]/Tabella2[[#This Row],[Numero contribuenti]]</f>
        <v>16141.240823634736</v>
      </c>
      <c r="F309" s="2">
        <f>Tabella2[[#This Row],[Imposta netta       (a)]]/Tabella2[[#This Row],[Numero contribuenti]]</f>
        <v>2690.2435094001789</v>
      </c>
      <c r="G309" s="2">
        <f>Tabella2[[#This Row],[Carico fiscale      (a)+(b)+(c)]]/Tabella2[[#This Row],[Numero contribuenti]]</f>
        <v>3016.7415270494948</v>
      </c>
    </row>
    <row r="310" spans="1:7" x14ac:dyDescent="0.25">
      <c r="A310" s="11">
        <f>Tabella2[[#This Row],[Codice Istat Comune]]</f>
        <v>99004</v>
      </c>
      <c r="B310" s="1" t="str">
        <f>Tabella2[[#This Row],[Denominazione Comune]]</f>
        <v>GEMMANO</v>
      </c>
      <c r="C310" s="3" t="str">
        <f>Tabella2[[#This Row],[Sigla Provincia]]</f>
        <v>RN</v>
      </c>
      <c r="D310" s="2">
        <f>Tabella2[[#This Row],[Numero contribuenti]]</f>
        <v>815</v>
      </c>
      <c r="E310" s="2">
        <f>Tabella2[[#This Row],[Reddito imponibile]]/Tabella2[[#This Row],[Numero contribuenti]]</f>
        <v>13822.366871165645</v>
      </c>
      <c r="F310" s="2">
        <f>Tabella2[[#This Row],[Imposta netta       (a)]]/Tabella2[[#This Row],[Numero contribuenti]]</f>
        <v>1975.8417177914112</v>
      </c>
      <c r="G310" s="2">
        <f>Tabella2[[#This Row],[Carico fiscale      (a)+(b)+(c)]]/Tabella2[[#This Row],[Numero contribuenti]]</f>
        <v>2247.8760736196318</v>
      </c>
    </row>
    <row r="311" spans="1:7" x14ac:dyDescent="0.25">
      <c r="A311" s="11">
        <f>Tabella2[[#This Row],[Codice Istat Comune]]</f>
        <v>99005</v>
      </c>
      <c r="B311" s="1" t="str">
        <f>Tabella2[[#This Row],[Denominazione Comune]]</f>
        <v>MISANO ADRIATICO</v>
      </c>
      <c r="C311" s="3" t="str">
        <f>Tabella2[[#This Row],[Sigla Provincia]]</f>
        <v>RN</v>
      </c>
      <c r="D311" s="2">
        <f>Tabella2[[#This Row],[Numero contribuenti]]</f>
        <v>10440</v>
      </c>
      <c r="E311" s="2">
        <f>Tabella2[[#This Row],[Reddito imponibile]]/Tabella2[[#This Row],[Numero contribuenti]]</f>
        <v>16449.721647509577</v>
      </c>
      <c r="F311" s="2">
        <f>Tabella2[[#This Row],[Imposta netta       (a)]]/Tabella2[[#This Row],[Numero contribuenti]]</f>
        <v>2852.0706896551724</v>
      </c>
      <c r="G311" s="2">
        <f>Tabella2[[#This Row],[Carico fiscale      (a)+(b)+(c)]]/Tabella2[[#This Row],[Numero contribuenti]]</f>
        <v>3142.9636015325668</v>
      </c>
    </row>
    <row r="312" spans="1:7" x14ac:dyDescent="0.25">
      <c r="A312" s="11">
        <f>Tabella2[[#This Row],[Codice Istat Comune]]</f>
        <v>99006</v>
      </c>
      <c r="B312" s="1" t="str">
        <f>Tabella2[[#This Row],[Denominazione Comune]]</f>
        <v>MONDAINO</v>
      </c>
      <c r="C312" s="3" t="str">
        <f>Tabella2[[#This Row],[Sigla Provincia]]</f>
        <v>RN</v>
      </c>
      <c r="D312" s="2">
        <f>Tabella2[[#This Row],[Numero contribuenti]]</f>
        <v>1009</v>
      </c>
      <c r="E312" s="2">
        <f>Tabella2[[#This Row],[Reddito imponibile]]/Tabella2[[#This Row],[Numero contribuenti]]</f>
        <v>16764.472745292369</v>
      </c>
      <c r="F312" s="2">
        <f>Tabella2[[#This Row],[Imposta netta       (a)]]/Tabella2[[#This Row],[Numero contribuenti]]</f>
        <v>2900.9415262636276</v>
      </c>
      <c r="G312" s="2">
        <f>Tabella2[[#This Row],[Carico fiscale      (a)+(b)+(c)]]/Tabella2[[#This Row],[Numero contribuenti]]</f>
        <v>3269.1605550049553</v>
      </c>
    </row>
    <row r="313" spans="1:7" x14ac:dyDescent="0.25">
      <c r="A313" s="11">
        <f>Tabella2[[#This Row],[Codice Istat Comune]]</f>
        <v>99008</v>
      </c>
      <c r="B313" s="1" t="str">
        <f>Tabella2[[#This Row],[Denominazione Comune]]</f>
        <v>MONTEFIORE CONCA</v>
      </c>
      <c r="C313" s="3" t="str">
        <f>Tabella2[[#This Row],[Sigla Provincia]]</f>
        <v>RN</v>
      </c>
      <c r="D313" s="2">
        <f>Tabella2[[#This Row],[Numero contribuenti]]</f>
        <v>1640</v>
      </c>
      <c r="E313" s="2">
        <f>Tabella2[[#This Row],[Reddito imponibile]]/Tabella2[[#This Row],[Numero contribuenti]]</f>
        <v>16035.316463414634</v>
      </c>
      <c r="F313" s="2">
        <f>Tabella2[[#This Row],[Imposta netta       (a)]]/Tabella2[[#This Row],[Numero contribuenti]]</f>
        <v>2641.2420731707316</v>
      </c>
      <c r="G313" s="2">
        <f>Tabella2[[#This Row],[Carico fiscale      (a)+(b)+(c)]]/Tabella2[[#This Row],[Numero contribuenti]]</f>
        <v>2930.6579268292685</v>
      </c>
    </row>
    <row r="314" spans="1:7" x14ac:dyDescent="0.25">
      <c r="A314" s="11">
        <f>Tabella2[[#This Row],[Codice Istat Comune]]</f>
        <v>99009</v>
      </c>
      <c r="B314" s="1" t="str">
        <f>Tabella2[[#This Row],[Denominazione Comune]]</f>
        <v>MONTEGRIDOLFO</v>
      </c>
      <c r="C314" s="3" t="str">
        <f>Tabella2[[#This Row],[Sigla Provincia]]</f>
        <v>RN</v>
      </c>
      <c r="D314" s="2">
        <f>Tabella2[[#This Row],[Numero contribuenti]]</f>
        <v>690</v>
      </c>
      <c r="E314" s="2">
        <f>Tabella2[[#This Row],[Reddito imponibile]]/Tabella2[[#This Row],[Numero contribuenti]]</f>
        <v>18403.272463768117</v>
      </c>
      <c r="F314" s="2">
        <f>Tabella2[[#This Row],[Imposta netta       (a)]]/Tabella2[[#This Row],[Numero contribuenti]]</f>
        <v>3364.0565217391304</v>
      </c>
      <c r="G314" s="2">
        <f>Tabella2[[#This Row],[Carico fiscale      (a)+(b)+(c)]]/Tabella2[[#This Row],[Numero contribuenti]]</f>
        <v>3771.9507246376811</v>
      </c>
    </row>
    <row r="315" spans="1:7" x14ac:dyDescent="0.25">
      <c r="A315" s="11">
        <f>Tabella2[[#This Row],[Codice Istat Comune]]</f>
        <v>99011</v>
      </c>
      <c r="B315" s="1" t="str">
        <f>Tabella2[[#This Row],[Denominazione Comune]]</f>
        <v>MORCIANO DI ROMAGNA</v>
      </c>
      <c r="C315" s="3" t="str">
        <f>Tabella2[[#This Row],[Sigla Provincia]]</f>
        <v>RN</v>
      </c>
      <c r="D315" s="2">
        <f>Tabella2[[#This Row],[Numero contribuenti]]</f>
        <v>5272</v>
      </c>
      <c r="E315" s="2">
        <f>Tabella2[[#This Row],[Reddito imponibile]]/Tabella2[[#This Row],[Numero contribuenti]]</f>
        <v>16959.543057663126</v>
      </c>
      <c r="F315" s="2">
        <f>Tabella2[[#This Row],[Imposta netta       (a)]]/Tabella2[[#This Row],[Numero contribuenti]]</f>
        <v>2829.4396813353565</v>
      </c>
      <c r="G315" s="2">
        <f>Tabella2[[#This Row],[Carico fiscale      (a)+(b)+(c)]]/Tabella2[[#This Row],[Numero contribuenti]]</f>
        <v>3166.756449165402</v>
      </c>
    </row>
    <row r="316" spans="1:7" x14ac:dyDescent="0.25">
      <c r="A316" s="11">
        <f>Tabella2[[#This Row],[Codice Istat Comune]]</f>
        <v>99013</v>
      </c>
      <c r="B316" s="1" t="str">
        <f>Tabella2[[#This Row],[Denominazione Comune]]</f>
        <v>RICCIONE</v>
      </c>
      <c r="C316" s="3" t="str">
        <f>Tabella2[[#This Row],[Sigla Provincia]]</f>
        <v>RN</v>
      </c>
      <c r="D316" s="2">
        <f>Tabella2[[#This Row],[Numero contribuenti]]</f>
        <v>27041</v>
      </c>
      <c r="E316" s="2">
        <f>Tabella2[[#This Row],[Reddito imponibile]]/Tabella2[[#This Row],[Numero contribuenti]]</f>
        <v>17340.532820531786</v>
      </c>
      <c r="F316" s="2">
        <f>Tabella2[[#This Row],[Imposta netta       (a)]]/Tabella2[[#This Row],[Numero contribuenti]]</f>
        <v>3166.8603232128989</v>
      </c>
      <c r="G316" s="2">
        <f>Tabella2[[#This Row],[Carico fiscale      (a)+(b)+(c)]]/Tabella2[[#This Row],[Numero contribuenti]]</f>
        <v>3429.1001072445547</v>
      </c>
    </row>
    <row r="317" spans="1:7" x14ac:dyDescent="0.25">
      <c r="A317" s="11">
        <f>Tabella2[[#This Row],[Codice Istat Comune]]</f>
        <v>99014</v>
      </c>
      <c r="B317" s="1" t="str">
        <f>Tabella2[[#This Row],[Denominazione Comune]]</f>
        <v>RIMINI</v>
      </c>
      <c r="C317" s="3" t="str">
        <f>Tabella2[[#This Row],[Sigla Provincia]]</f>
        <v>RN</v>
      </c>
      <c r="D317" s="2">
        <f>Tabella2[[#This Row],[Numero contribuenti]]</f>
        <v>114113</v>
      </c>
      <c r="E317" s="2">
        <f>Tabella2[[#This Row],[Reddito imponibile]]/Tabella2[[#This Row],[Numero contribuenti]]</f>
        <v>18212.969565255491</v>
      </c>
      <c r="F317" s="2">
        <f>Tabella2[[#This Row],[Imposta netta       (a)]]/Tabella2[[#This Row],[Numero contribuenti]]</f>
        <v>3382.7162987564957</v>
      </c>
      <c r="G317" s="2">
        <f>Tabella2[[#This Row],[Carico fiscale      (a)+(b)+(c)]]/Tabella2[[#This Row],[Numero contribuenti]]</f>
        <v>3749.6275358635739</v>
      </c>
    </row>
    <row r="318" spans="1:7" x14ac:dyDescent="0.25">
      <c r="A318" s="11">
        <f>Tabella2[[#This Row],[Codice Istat Comune]]</f>
        <v>99015</v>
      </c>
      <c r="B318" s="1" t="str">
        <f>Tabella2[[#This Row],[Denominazione Comune]]</f>
        <v>SALUDECIO</v>
      </c>
      <c r="C318" s="3" t="str">
        <f>Tabella2[[#This Row],[Sigla Provincia]]</f>
        <v>RN</v>
      </c>
      <c r="D318" s="2">
        <f>Tabella2[[#This Row],[Numero contribuenti]]</f>
        <v>2264</v>
      </c>
      <c r="E318" s="2">
        <f>Tabella2[[#This Row],[Reddito imponibile]]/Tabella2[[#This Row],[Numero contribuenti]]</f>
        <v>16254.932862190813</v>
      </c>
      <c r="F318" s="2">
        <f>Tabella2[[#This Row],[Imposta netta       (a)]]/Tabella2[[#This Row],[Numero contribuenti]]</f>
        <v>2760.1833038869258</v>
      </c>
      <c r="G318" s="2">
        <f>Tabella2[[#This Row],[Carico fiscale      (a)+(b)+(c)]]/Tabella2[[#This Row],[Numero contribuenti]]</f>
        <v>3110.1139575971733</v>
      </c>
    </row>
    <row r="319" spans="1:7" x14ac:dyDescent="0.25">
      <c r="A319" s="11">
        <f>Tabella2[[#This Row],[Codice Istat Comune]]</f>
        <v>99016</v>
      </c>
      <c r="B319" s="1" t="str">
        <f>Tabella2[[#This Row],[Denominazione Comune]]</f>
        <v>SAN CLEMENTE</v>
      </c>
      <c r="C319" s="3" t="str">
        <f>Tabella2[[#This Row],[Sigla Provincia]]</f>
        <v>RN</v>
      </c>
      <c r="D319" s="2">
        <f>Tabella2[[#This Row],[Numero contribuenti]]</f>
        <v>4136</v>
      </c>
      <c r="E319" s="2">
        <f>Tabella2[[#This Row],[Reddito imponibile]]/Tabella2[[#This Row],[Numero contribuenti]]</f>
        <v>16114.050531914894</v>
      </c>
      <c r="F319" s="2">
        <f>Tabella2[[#This Row],[Imposta netta       (a)]]/Tabella2[[#This Row],[Numero contribuenti]]</f>
        <v>2601.0476305609286</v>
      </c>
      <c r="G319" s="2">
        <f>Tabella2[[#This Row],[Carico fiscale      (a)+(b)+(c)]]/Tabella2[[#This Row],[Numero contribuenti]]</f>
        <v>2902.9603481624758</v>
      </c>
    </row>
    <row r="320" spans="1:7" x14ac:dyDescent="0.25">
      <c r="A320" s="11">
        <f>Tabella2[[#This Row],[Codice Istat Comune]]</f>
        <v>99017</v>
      </c>
      <c r="B320" s="1" t="str">
        <f>Tabella2[[#This Row],[Denominazione Comune]]</f>
        <v>SAN GIOVANNI IN MARIGNANO</v>
      </c>
      <c r="C320" s="3" t="str">
        <f>Tabella2[[#This Row],[Sigla Provincia]]</f>
        <v>RN</v>
      </c>
      <c r="D320" s="2">
        <f>Tabella2[[#This Row],[Numero contribuenti]]</f>
        <v>7137</v>
      </c>
      <c r="E320" s="2">
        <f>Tabella2[[#This Row],[Reddito imponibile]]/Tabella2[[#This Row],[Numero contribuenti]]</f>
        <v>17561.613703236653</v>
      </c>
      <c r="F320" s="2">
        <f>Tabella2[[#This Row],[Imposta netta       (a)]]/Tabella2[[#This Row],[Numero contribuenti]]</f>
        <v>3186.1766848816028</v>
      </c>
      <c r="G320" s="2">
        <f>Tabella2[[#This Row],[Carico fiscale      (a)+(b)+(c)]]/Tabella2[[#This Row],[Numero contribuenti]]</f>
        <v>3562.5627014151605</v>
      </c>
    </row>
    <row r="321" spans="1:7" x14ac:dyDescent="0.25">
      <c r="A321" s="11">
        <f>Tabella2[[#This Row],[Codice Istat Comune]]</f>
        <v>99018</v>
      </c>
      <c r="B321" s="1" t="str">
        <f>Tabella2[[#This Row],[Denominazione Comune]]</f>
        <v>SANTARCANGELO DI ROMAGNA</v>
      </c>
      <c r="C321" s="3" t="str">
        <f>Tabella2[[#This Row],[Sigla Provincia]]</f>
        <v>RN</v>
      </c>
      <c r="D321" s="2">
        <f>Tabella2[[#This Row],[Numero contribuenti]]</f>
        <v>16649</v>
      </c>
      <c r="E321" s="2">
        <f>Tabella2[[#This Row],[Reddito imponibile]]/Tabella2[[#This Row],[Numero contribuenti]]</f>
        <v>18076.46501291369</v>
      </c>
      <c r="F321" s="2">
        <f>Tabella2[[#This Row],[Imposta netta       (a)]]/Tabella2[[#This Row],[Numero contribuenti]]</f>
        <v>3268.9366928944683</v>
      </c>
      <c r="G321" s="2">
        <f>Tabella2[[#This Row],[Carico fiscale      (a)+(b)+(c)]]/Tabella2[[#This Row],[Numero contribuenti]]</f>
        <v>3629.9497267103129</v>
      </c>
    </row>
    <row r="322" spans="1:7" x14ac:dyDescent="0.25">
      <c r="A322" s="11">
        <f>Tabella2[[#This Row],[Codice Istat Comune]]</f>
        <v>99020</v>
      </c>
      <c r="B322" s="1" t="str">
        <f>Tabella2[[#This Row],[Denominazione Comune]]</f>
        <v>VERUCCHIO</v>
      </c>
      <c r="C322" s="3" t="str">
        <f>Tabella2[[#This Row],[Sigla Provincia]]</f>
        <v>RN</v>
      </c>
      <c r="D322" s="2">
        <f>Tabella2[[#This Row],[Numero contribuenti]]</f>
        <v>7458</v>
      </c>
      <c r="E322" s="2">
        <f>Tabella2[[#This Row],[Reddito imponibile]]/Tabella2[[#This Row],[Numero contribuenti]]</f>
        <v>16881.972378653794</v>
      </c>
      <c r="F322" s="2">
        <f>Tabella2[[#This Row],[Imposta netta       (a)]]/Tabella2[[#This Row],[Numero contribuenti]]</f>
        <v>2743.2103781174578</v>
      </c>
      <c r="G322" s="2">
        <f>Tabella2[[#This Row],[Carico fiscale      (a)+(b)+(c)]]/Tabella2[[#This Row],[Numero contribuenti]]</f>
        <v>3068.105792437651</v>
      </c>
    </row>
    <row r="323" spans="1:7" x14ac:dyDescent="0.25">
      <c r="A323" s="11">
        <f>Tabella2[[#This Row],[Codice Istat Comune]]</f>
        <v>99021</v>
      </c>
      <c r="B323" s="1" t="str">
        <f>Tabella2[[#This Row],[Denominazione Comune]]</f>
        <v>CASTELDELCI</v>
      </c>
      <c r="C323" s="3" t="str">
        <f>Tabella2[[#This Row],[Sigla Provincia]]</f>
        <v>RN</v>
      </c>
      <c r="D323" s="2">
        <f>Tabella2[[#This Row],[Numero contribuenti]]</f>
        <v>290</v>
      </c>
      <c r="E323" s="2">
        <f>Tabella2[[#This Row],[Reddito imponibile]]/Tabella2[[#This Row],[Numero contribuenti]]</f>
        <v>13106.920689655173</v>
      </c>
      <c r="F323" s="2">
        <f>Tabella2[[#This Row],[Imposta netta       (a)]]/Tabella2[[#This Row],[Numero contribuenti]]</f>
        <v>1696.8310344827587</v>
      </c>
      <c r="G323" s="2">
        <f>Tabella2[[#This Row],[Carico fiscale      (a)+(b)+(c)]]/Tabella2[[#This Row],[Numero contribuenti]]</f>
        <v>1948.048275862069</v>
      </c>
    </row>
    <row r="324" spans="1:7" x14ac:dyDescent="0.25">
      <c r="A324" s="11">
        <f>Tabella2[[#This Row],[Codice Istat Comune]]</f>
        <v>99022</v>
      </c>
      <c r="B324" s="1" t="str">
        <f>Tabella2[[#This Row],[Denominazione Comune]]</f>
        <v>MAIOLO</v>
      </c>
      <c r="C324" s="3" t="str">
        <f>Tabella2[[#This Row],[Sigla Provincia]]</f>
        <v>RN</v>
      </c>
      <c r="D324" s="2">
        <f>Tabella2[[#This Row],[Numero contribuenti]]</f>
        <v>604</v>
      </c>
      <c r="E324" s="2">
        <f>Tabella2[[#This Row],[Reddito imponibile]]/Tabella2[[#This Row],[Numero contribuenti]]</f>
        <v>15496.372516556292</v>
      </c>
      <c r="F324" s="2">
        <f>Tabella2[[#This Row],[Imposta netta       (a)]]/Tabella2[[#This Row],[Numero contribuenti]]</f>
        <v>2427.1225165562914</v>
      </c>
      <c r="G324" s="2">
        <f>Tabella2[[#This Row],[Carico fiscale      (a)+(b)+(c)]]/Tabella2[[#This Row],[Numero contribuenti]]</f>
        <v>2757.0082781456954</v>
      </c>
    </row>
    <row r="325" spans="1:7" x14ac:dyDescent="0.25">
      <c r="A325" s="11">
        <f>Tabella2[[#This Row],[Codice Istat Comune]]</f>
        <v>99023</v>
      </c>
      <c r="B325" s="1" t="str">
        <f>Tabella2[[#This Row],[Denominazione Comune]]</f>
        <v>NOVAFELTRIA</v>
      </c>
      <c r="C325" s="3" t="str">
        <f>Tabella2[[#This Row],[Sigla Provincia]]</f>
        <v>RN</v>
      </c>
      <c r="D325" s="2">
        <f>Tabella2[[#This Row],[Numero contribuenti]]</f>
        <v>5308</v>
      </c>
      <c r="E325" s="2">
        <f>Tabella2[[#This Row],[Reddito imponibile]]/Tabella2[[#This Row],[Numero contribuenti]]</f>
        <v>17458.403918613414</v>
      </c>
      <c r="F325" s="2">
        <f>Tabella2[[#This Row],[Imposta netta       (a)]]/Tabella2[[#This Row],[Numero contribuenti]]</f>
        <v>2929.7929540316504</v>
      </c>
      <c r="G325" s="2">
        <f>Tabella2[[#This Row],[Carico fiscale      (a)+(b)+(c)]]/Tabella2[[#This Row],[Numero contribuenti]]</f>
        <v>3293.1239638281841</v>
      </c>
    </row>
    <row r="326" spans="1:7" x14ac:dyDescent="0.25">
      <c r="A326" s="11">
        <f>Tabella2[[#This Row],[Codice Istat Comune]]</f>
        <v>99024</v>
      </c>
      <c r="B326" s="1" t="str">
        <f>Tabella2[[#This Row],[Denominazione Comune]]</f>
        <v>PENNABILLI</v>
      </c>
      <c r="C326" s="3" t="str">
        <f>Tabella2[[#This Row],[Sigla Provincia]]</f>
        <v>RN</v>
      </c>
      <c r="D326" s="2">
        <f>Tabella2[[#This Row],[Numero contribuenti]]</f>
        <v>2087</v>
      </c>
      <c r="E326" s="2">
        <f>Tabella2[[#This Row],[Reddito imponibile]]/Tabella2[[#This Row],[Numero contribuenti]]</f>
        <v>15445.255869669381</v>
      </c>
      <c r="F326" s="2">
        <f>Tabella2[[#This Row],[Imposta netta       (a)]]/Tabella2[[#This Row],[Numero contribuenti]]</f>
        <v>2291.4940105414471</v>
      </c>
      <c r="G326" s="2">
        <f>Tabella2[[#This Row],[Carico fiscale      (a)+(b)+(c)]]/Tabella2[[#This Row],[Numero contribuenti]]</f>
        <v>2614.8346909439388</v>
      </c>
    </row>
    <row r="327" spans="1:7" x14ac:dyDescent="0.25">
      <c r="A327" s="11">
        <f>Tabella2[[#This Row],[Codice Istat Comune]]</f>
        <v>99025</v>
      </c>
      <c r="B327" s="1" t="str">
        <f>Tabella2[[#This Row],[Denominazione Comune]]</f>
        <v>SAN LEO</v>
      </c>
      <c r="C327" s="3" t="str">
        <f>Tabella2[[#This Row],[Sigla Provincia]]</f>
        <v>RN</v>
      </c>
      <c r="D327" s="2">
        <f>Tabella2[[#This Row],[Numero contribuenti]]</f>
        <v>2190</v>
      </c>
      <c r="E327" s="2">
        <f>Tabella2[[#This Row],[Reddito imponibile]]/Tabella2[[#This Row],[Numero contribuenti]]</f>
        <v>15000.209132420092</v>
      </c>
      <c r="F327" s="2">
        <f>Tabella2[[#This Row],[Imposta netta       (a)]]/Tabella2[[#This Row],[Numero contribuenti]]</f>
        <v>2368.5721461187213</v>
      </c>
      <c r="G327" s="2">
        <f>Tabella2[[#This Row],[Carico fiscale      (a)+(b)+(c)]]/Tabella2[[#This Row],[Numero contribuenti]]</f>
        <v>2680.2502283105023</v>
      </c>
    </row>
    <row r="328" spans="1:7" x14ac:dyDescent="0.25">
      <c r="A328" s="11">
        <f>Tabella2[[#This Row],[Codice Istat Comune]]</f>
        <v>99026</v>
      </c>
      <c r="B328" s="1" t="str">
        <f>Tabella2[[#This Row],[Denominazione Comune]]</f>
        <v>SANT'AGATA FELTRIA</v>
      </c>
      <c r="C328" s="3" t="str">
        <f>Tabella2[[#This Row],[Sigla Provincia]]</f>
        <v>RN</v>
      </c>
      <c r="D328" s="2">
        <f>Tabella2[[#This Row],[Numero contribuenti]]</f>
        <v>1628</v>
      </c>
      <c r="E328" s="2">
        <f>Tabella2[[#This Row],[Reddito imponibile]]/Tabella2[[#This Row],[Numero contribuenti]]</f>
        <v>16341.749385749386</v>
      </c>
      <c r="F328" s="2">
        <f>Tabella2[[#This Row],[Imposta netta       (a)]]/Tabella2[[#This Row],[Numero contribuenti]]</f>
        <v>2679.9244471744473</v>
      </c>
      <c r="G328" s="2">
        <f>Tabella2[[#This Row],[Carico fiscale      (a)+(b)+(c)]]/Tabella2[[#This Row],[Numero contribuenti]]</f>
        <v>3034.4078624078625</v>
      </c>
    </row>
    <row r="329" spans="1:7" x14ac:dyDescent="0.25">
      <c r="A329" s="11">
        <f>Tabella2[[#This Row],[Codice Istat Comune]]</f>
        <v>99027</v>
      </c>
      <c r="B329" s="1" t="str">
        <f>Tabella2[[#This Row],[Denominazione Comune]]</f>
        <v>TALAMELLO</v>
      </c>
      <c r="C329" s="3" t="str">
        <f>Tabella2[[#This Row],[Sigla Provincia]]</f>
        <v>RN</v>
      </c>
      <c r="D329" s="2">
        <f>Tabella2[[#This Row],[Numero contribuenti]]</f>
        <v>794</v>
      </c>
      <c r="E329" s="2">
        <f>Tabella2[[#This Row],[Reddito imponibile]]/Tabella2[[#This Row],[Numero contribuenti]]</f>
        <v>16631.634760705288</v>
      </c>
      <c r="F329" s="2">
        <f>Tabella2[[#This Row],[Imposta netta       (a)]]/Tabella2[[#This Row],[Numero contribuenti]]</f>
        <v>2590.0188916876573</v>
      </c>
      <c r="G329" s="2">
        <f>Tabella2[[#This Row],[Carico fiscale      (a)+(b)+(c)]]/Tabella2[[#This Row],[Numero contribuenti]]</f>
        <v>2919.54282115869</v>
      </c>
    </row>
    <row r="330" spans="1:7" x14ac:dyDescent="0.25">
      <c r="A330" s="11">
        <f>Tabella2[[#This Row],[Codice Istat Comune]]</f>
        <v>99028</v>
      </c>
      <c r="B330" s="1" t="str">
        <f>Tabella2[[#This Row],[Denominazione Comune]]</f>
        <v>POGGIO TORRIANA</v>
      </c>
      <c r="C330" s="3" t="str">
        <f>Tabella2[[#This Row],[Sigla Provincia]]</f>
        <v>RN</v>
      </c>
      <c r="D330" s="2">
        <f>Tabella2[[#This Row],[Numero contribuenti]]</f>
        <v>3794</v>
      </c>
      <c r="E330" s="2">
        <f>Tabella2[[#This Row],[Reddito imponibile]]/Tabella2[[#This Row],[Numero contribuenti]]</f>
        <v>16881.775698471269</v>
      </c>
      <c r="F330" s="2">
        <f>Tabella2[[#This Row],[Imposta netta       (a)]]/Tabella2[[#This Row],[Numero contribuenti]]</f>
        <v>2800.0561412756983</v>
      </c>
      <c r="G330" s="2">
        <f>Tabella2[[#This Row],[Carico fiscale      (a)+(b)+(c)]]/Tabella2[[#This Row],[Numero contribuenti]]</f>
        <v>3083.552187664734</v>
      </c>
    </row>
    <row r="331" spans="1:7" x14ac:dyDescent="0.25">
      <c r="A331" s="11">
        <f>Tabella2[[#This Row],[Codice Istat Comune]]</f>
        <v>99029</v>
      </c>
      <c r="B331" s="1" t="str">
        <f>Tabella2[[#This Row],[Denominazione Comune]]</f>
        <v>MONTESCUDO-MONTE COLOMBO</v>
      </c>
      <c r="C331" s="3" t="str">
        <f>Tabella2[[#This Row],[Sigla Provincia]]</f>
        <v>RN</v>
      </c>
      <c r="D331" s="2">
        <f>Tabella2[[#This Row],[Numero contribuenti]]</f>
        <v>4771</v>
      </c>
      <c r="E331" s="2">
        <f>Tabella2[[#This Row],[Reddito imponibile]]/Tabella2[[#This Row],[Numero contribuenti]]</f>
        <v>15499.398448962482</v>
      </c>
      <c r="F331" s="2">
        <f>Tabella2[[#This Row],[Imposta netta       (a)]]/Tabella2[[#This Row],[Numero contribuenti]]</f>
        <v>2369.9260113183818</v>
      </c>
      <c r="G331" s="2">
        <f>Tabella2[[#This Row],[Carico fiscale      (a)+(b)+(c)]]/Tabella2[[#This Row],[Numero contribuenti]]</f>
        <v>2601.2198700482081</v>
      </c>
    </row>
    <row r="332" spans="1:7" x14ac:dyDescent="0.25">
      <c r="A332" s="11">
        <f>Tabella2[[#This Row],[Codice Istat Comune]]</f>
        <v>99030</v>
      </c>
      <c r="B332" s="1" t="str">
        <f>Tabella2[[#This Row],[Denominazione Comune]]</f>
        <v>MONTECOPIOLO</v>
      </c>
      <c r="C332" s="3" t="str">
        <f>Tabella2[[#This Row],[Sigla Provincia]]</f>
        <v>RN</v>
      </c>
      <c r="D332" s="2">
        <f>Tabella2[[#This Row],[Numero contribuenti]]</f>
        <v>833</v>
      </c>
      <c r="E332" s="2">
        <f>Tabella2[[#This Row],[Reddito imponibile]]/Tabella2[[#This Row],[Numero contribuenti]]</f>
        <v>14898.867947178871</v>
      </c>
      <c r="F332" s="2">
        <f>Tabella2[[#This Row],[Imposta netta       (a)]]/Tabella2[[#This Row],[Numero contribuenti]]</f>
        <v>2292.6698679471788</v>
      </c>
      <c r="G332" s="2">
        <f>Tabella2[[#This Row],[Carico fiscale      (a)+(b)+(c)]]/Tabella2[[#This Row],[Numero contribuenti]]</f>
        <v>2575.6722689075632</v>
      </c>
    </row>
    <row r="333" spans="1:7" x14ac:dyDescent="0.25">
      <c r="A333" s="11">
        <f>Tabella2[[#This Row],[Codice Istat Comune]]</f>
        <v>99031</v>
      </c>
      <c r="B333" s="1" t="str">
        <f>Tabella2[[#This Row],[Denominazione Comune]]</f>
        <v>SASSOFELTRIO</v>
      </c>
      <c r="C333" s="3" t="str">
        <f>Tabella2[[#This Row],[Sigla Provincia]]</f>
        <v>RN</v>
      </c>
      <c r="D333" s="2">
        <f>Tabella2[[#This Row],[Numero contribuenti]]</f>
        <v>1047</v>
      </c>
      <c r="E333" s="2">
        <f>Tabella2[[#This Row],[Reddito imponibile]]/Tabella2[[#This Row],[Numero contribuenti]]</f>
        <v>13794.723018147088</v>
      </c>
      <c r="F333" s="2">
        <f>Tabella2[[#This Row],[Imposta netta       (a)]]/Tabella2[[#This Row],[Numero contribuenti]]</f>
        <v>2079.6599808978031</v>
      </c>
      <c r="G333" s="2">
        <f>Tabella2[[#This Row],[Carico fiscale      (a)+(b)+(c)]]/Tabella2[[#This Row],[Numero contribuenti]]</f>
        <v>2323.9340974212037</v>
      </c>
    </row>
    <row r="334" spans="1:7" x14ac:dyDescent="0.25">
      <c r="A334" s="4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10" ma:contentTypeDescription="Creare un nuovo documento." ma:contentTypeScope="" ma:versionID="35d6b821ae5613089aba968390308dd5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7eebad53302e8bf016d37f67387980c6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A7A71-8C87-4071-ADB6-723A31636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4AB3E-53DF-4348-AB99-9F61C802F8A3}">
  <ds:schemaRefs>
    <ds:schemaRef ds:uri="http://purl.org/dc/elements/1.1/"/>
    <ds:schemaRef ds:uri="http://schemas.microsoft.com/office/2006/metadata/properties"/>
    <ds:schemaRef ds:uri="http://purl.org/dc/terms/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4c3236c6-95d2-4d17-be8d-585712637b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23A26E-6D23-402D-8D2B-5432EAA86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2019-09-06T08:07:20Z</dcterms:created>
  <dcterms:modified xsi:type="dcterms:W3CDTF">2022-04-24T09:58:59Z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