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cini_m\OneDrive - Regione Emilia-Romagna\Disco Locale\Sito\File redditi\"/>
    </mc:Choice>
  </mc:AlternateContent>
  <xr:revisionPtr revIDLastSave="0" documentId="13_ncr:1_{7FD381EB-E81D-4830-9AA6-67E9A1CD451F}" xr6:coauthVersionLast="47" xr6:coauthVersionMax="47" xr10:uidLastSave="{00000000-0000-0000-0000-000000000000}"/>
  <bookViews>
    <workbookView xWindow="-120" yWindow="-120" windowWidth="29040" windowHeight="15840" xr2:uid="{49C5CD3A-58A4-4271-B709-1414E2064DD2}"/>
  </bookViews>
  <sheets>
    <sheet name="dati per comune" sheetId="2" r:id="rId1"/>
    <sheet name="medie per comun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3" l="1"/>
  <c r="I4" i="2"/>
  <c r="A331" i="3"/>
  <c r="B331" i="3"/>
  <c r="C331" i="3"/>
  <c r="D331" i="3"/>
  <c r="E331" i="3"/>
  <c r="F331" i="3"/>
  <c r="A332" i="3"/>
  <c r="B332" i="3"/>
  <c r="C332" i="3"/>
  <c r="D332" i="3"/>
  <c r="E332" i="3"/>
  <c r="F332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3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3" i="3"/>
  <c r="C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3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3" i="3"/>
  <c r="A4" i="3"/>
  <c r="I257" i="2"/>
  <c r="I93" i="2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3" i="3"/>
  <c r="F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3" i="3"/>
  <c r="I50" i="2"/>
  <c r="I94" i="2"/>
  <c r="I259" i="2"/>
  <c r="I5" i="2"/>
  <c r="I183" i="2"/>
  <c r="I184" i="2"/>
  <c r="I238" i="2"/>
  <c r="I260" i="2"/>
  <c r="I261" i="2"/>
  <c r="I277" i="2"/>
  <c r="I95" i="2"/>
  <c r="I96" i="2"/>
  <c r="I51" i="2"/>
  <c r="I185" i="2"/>
  <c r="I136" i="2"/>
  <c r="I52" i="2"/>
  <c r="I307" i="2"/>
  <c r="I211" i="2"/>
  <c r="I186" i="2"/>
  <c r="I53" i="2"/>
  <c r="I278" i="2"/>
  <c r="I6" i="2"/>
  <c r="I7" i="2"/>
  <c r="I97" i="2"/>
  <c r="I8" i="2"/>
  <c r="I187" i="2"/>
  <c r="I137" i="2"/>
  <c r="I239" i="2"/>
  <c r="I54" i="2"/>
  <c r="I98" i="2"/>
  <c r="I279" i="2"/>
  <c r="I9" i="2"/>
  <c r="I63" i="2"/>
  <c r="I55" i="2"/>
  <c r="I188" i="2"/>
  <c r="I99" i="2"/>
  <c r="I262" i="2"/>
  <c r="I189" i="2"/>
  <c r="I56" i="2"/>
  <c r="I100" i="2"/>
  <c r="I10" i="2"/>
  <c r="I190" i="2"/>
  <c r="I11" i="2"/>
  <c r="I57" i="2"/>
  <c r="I101" i="2"/>
  <c r="I102" i="2"/>
  <c r="I138" i="2"/>
  <c r="I139" i="2"/>
  <c r="G52" i="3" s="1"/>
  <c r="I191" i="2"/>
  <c r="G53" i="3" s="1"/>
  <c r="I12" i="2"/>
  <c r="I214" i="2"/>
  <c r="I13" i="2"/>
  <c r="I140" i="2"/>
  <c r="G57" i="3" s="1"/>
  <c r="I103" i="2"/>
  <c r="G58" i="3" s="1"/>
  <c r="I192" i="2"/>
  <c r="I193" i="2"/>
  <c r="I104" i="2"/>
  <c r="I105" i="2"/>
  <c r="I196" i="2"/>
  <c r="I263" i="2"/>
  <c r="I264" i="2"/>
  <c r="I194" i="2"/>
  <c r="I323" i="2"/>
  <c r="I195" i="2"/>
  <c r="I141" i="2"/>
  <c r="I197" i="2"/>
  <c r="I106" i="2"/>
  <c r="I14" i="2"/>
  <c r="I198" i="2"/>
  <c r="I199" i="2"/>
  <c r="I107" i="2"/>
  <c r="I108" i="2"/>
  <c r="I142" i="2"/>
  <c r="I15" i="2"/>
  <c r="I200" i="2"/>
  <c r="I143" i="2"/>
  <c r="I16" i="2"/>
  <c r="I201" i="2"/>
  <c r="I202" i="2"/>
  <c r="I280" i="2"/>
  <c r="I308" i="2"/>
  <c r="I144" i="2"/>
  <c r="I109" i="2"/>
  <c r="I240" i="2"/>
  <c r="I17" i="2"/>
  <c r="I265" i="2"/>
  <c r="I281" i="2"/>
  <c r="I282" i="2"/>
  <c r="I110" i="2"/>
  <c r="G93" i="3" s="1"/>
  <c r="I283" i="2"/>
  <c r="G94" i="3" s="1"/>
  <c r="I241" i="2"/>
  <c r="G95" i="3" s="1"/>
  <c r="I18" i="2"/>
  <c r="G96" i="3" s="1"/>
  <c r="I58" i="2"/>
  <c r="I59" i="2"/>
  <c r="G98" i="3" s="1"/>
  <c r="I242" i="2"/>
  <c r="G99" i="3" s="1"/>
  <c r="I60" i="2"/>
  <c r="G100" i="3" s="1"/>
  <c r="I145" i="2"/>
  <c r="I266" i="2"/>
  <c r="I243" i="2"/>
  <c r="I309" i="2"/>
  <c r="I61" i="2"/>
  <c r="I111" i="2"/>
  <c r="G106" i="3" s="1"/>
  <c r="I19" i="2"/>
  <c r="G107" i="3" s="1"/>
  <c r="I20" i="2"/>
  <c r="G108" i="3" s="1"/>
  <c r="I267" i="2"/>
  <c r="G109" i="3" s="1"/>
  <c r="I203" i="2"/>
  <c r="G110" i="3" s="1"/>
  <c r="I284" i="2"/>
  <c r="I204" i="2"/>
  <c r="I112" i="2"/>
  <c r="I268" i="2"/>
  <c r="I146" i="2"/>
  <c r="I21" i="2"/>
  <c r="I62" i="2"/>
  <c r="I244" i="2"/>
  <c r="I22" i="2"/>
  <c r="I147" i="2"/>
  <c r="I148" i="2"/>
  <c r="I23" i="2"/>
  <c r="I149" i="2"/>
  <c r="I205" i="2"/>
  <c r="I64" i="2"/>
  <c r="I65" i="2"/>
  <c r="I285" i="2"/>
  <c r="I286" i="2"/>
  <c r="I150" i="2"/>
  <c r="I66" i="2"/>
  <c r="I151" i="2"/>
  <c r="I269" i="2"/>
  <c r="I206" i="2"/>
  <c r="I287" i="2"/>
  <c r="I207" i="2"/>
  <c r="I288" i="2"/>
  <c r="G136" i="3" s="1"/>
  <c r="I113" i="2"/>
  <c r="G137" i="3" s="1"/>
  <c r="I289" i="2"/>
  <c r="G138" i="3" s="1"/>
  <c r="I24" i="2"/>
  <c r="G139" i="3" s="1"/>
  <c r="I310" i="2"/>
  <c r="I254" i="2"/>
  <c r="G141" i="3" s="1"/>
  <c r="I25" i="2"/>
  <c r="G142" i="3" s="1"/>
  <c r="I26" i="2"/>
  <c r="G143" i="3" s="1"/>
  <c r="I208" i="2"/>
  <c r="I209" i="2"/>
  <c r="I27" i="2"/>
  <c r="G146" i="3" s="1"/>
  <c r="I114" i="2"/>
  <c r="G147" i="3" s="1"/>
  <c r="I115" i="2"/>
  <c r="I152" i="2"/>
  <c r="I210" i="2"/>
  <c r="I245" i="2"/>
  <c r="I246" i="2"/>
  <c r="I153" i="2"/>
  <c r="G153" i="3" s="1"/>
  <c r="I67" i="2"/>
  <c r="G154" i="3" s="1"/>
  <c r="I68" i="2"/>
  <c r="I83" i="2"/>
  <c r="I212" i="2"/>
  <c r="I290" i="2"/>
  <c r="I28" i="2"/>
  <c r="I270" i="2"/>
  <c r="I116" i="2"/>
  <c r="I324" i="2"/>
  <c r="I213" i="2"/>
  <c r="I154" i="2"/>
  <c r="I155" i="2"/>
  <c r="I247" i="2"/>
  <c r="I271" i="2"/>
  <c r="I69" i="2"/>
  <c r="I215" i="2"/>
  <c r="I156" i="2"/>
  <c r="I291" i="2"/>
  <c r="I325" i="2"/>
  <c r="I292" i="2"/>
  <c r="I248" i="2"/>
  <c r="I216" i="2"/>
  <c r="I157" i="2"/>
  <c r="I311" i="2"/>
  <c r="I158" i="2"/>
  <c r="I293" i="2"/>
  <c r="I217" i="2"/>
  <c r="I70" i="2"/>
  <c r="I312" i="2"/>
  <c r="I177" i="2"/>
  <c r="I218" i="2"/>
  <c r="I117" i="2"/>
  <c r="I71" i="2"/>
  <c r="G186" i="3" s="1"/>
  <c r="I332" i="2"/>
  <c r="I159" i="2"/>
  <c r="G188" i="3" s="1"/>
  <c r="I313" i="2"/>
  <c r="I160" i="2"/>
  <c r="G190" i="3" s="1"/>
  <c r="I314" i="2"/>
  <c r="I219" i="2"/>
  <c r="G192" i="3" s="1"/>
  <c r="I220" i="2"/>
  <c r="G193" i="3" s="1"/>
  <c r="I161" i="2"/>
  <c r="G194" i="3" s="1"/>
  <c r="I294" i="2"/>
  <c r="G195" i="3" s="1"/>
  <c r="I29" i="2"/>
  <c r="G196" i="3" s="1"/>
  <c r="I221" i="2"/>
  <c r="I315" i="2"/>
  <c r="I222" i="2"/>
  <c r="I30" i="2"/>
  <c r="G200" i="3" s="1"/>
  <c r="I72" i="2"/>
  <c r="I73" i="2"/>
  <c r="G202" i="3" s="1"/>
  <c r="I162" i="2"/>
  <c r="I118" i="2"/>
  <c r="G204" i="3" s="1"/>
  <c r="I163" i="2"/>
  <c r="I249" i="2"/>
  <c r="G206" i="3" s="1"/>
  <c r="I31" i="2"/>
  <c r="G207" i="3" s="1"/>
  <c r="I223" i="2"/>
  <c r="G208" i="3" s="1"/>
  <c r="I164" i="2"/>
  <c r="G209" i="3" s="1"/>
  <c r="I74" i="2"/>
  <c r="I75" i="2"/>
  <c r="I165" i="2"/>
  <c r="I76" i="2"/>
  <c r="I326" i="2"/>
  <c r="G214" i="3" s="1"/>
  <c r="I229" i="2"/>
  <c r="I32" i="2"/>
  <c r="G216" i="3" s="1"/>
  <c r="I33" i="2"/>
  <c r="G217" i="3" s="1"/>
  <c r="I227" i="2"/>
  <c r="G218" i="3" s="1"/>
  <c r="I224" i="2"/>
  <c r="G219" i="3" s="1"/>
  <c r="I225" i="2"/>
  <c r="I166" i="2"/>
  <c r="G221" i="3" s="1"/>
  <c r="I34" i="2"/>
  <c r="G222" i="3" s="1"/>
  <c r="I35" i="2"/>
  <c r="I250" i="2"/>
  <c r="I41" i="2"/>
  <c r="I167" i="2"/>
  <c r="I36" i="2"/>
  <c r="I37" i="2"/>
  <c r="I295" i="2"/>
  <c r="I251" i="2"/>
  <c r="I119" i="2"/>
  <c r="I233" i="2"/>
  <c r="I296" i="2"/>
  <c r="I297" i="2"/>
  <c r="I168" i="2"/>
  <c r="I120" i="2"/>
  <c r="I169" i="2"/>
  <c r="I272" i="2"/>
  <c r="G238" i="3" s="1"/>
  <c r="I122" i="2"/>
  <c r="G239" i="3" s="1"/>
  <c r="I121" i="2"/>
  <c r="G240" i="3" s="1"/>
  <c r="I316" i="2"/>
  <c r="G241" i="3" s="1"/>
  <c r="I317" i="2"/>
  <c r="G242" i="3" s="1"/>
  <c r="I123" i="2"/>
  <c r="G243" i="3" s="1"/>
  <c r="I273" i="2"/>
  <c r="I170" i="2"/>
  <c r="G245" i="3" s="1"/>
  <c r="I38" i="2"/>
  <c r="G246" i="3" s="1"/>
  <c r="I77" i="2"/>
  <c r="I298" i="2"/>
  <c r="I124" i="2"/>
  <c r="I299" i="2"/>
  <c r="G250" i="3" s="1"/>
  <c r="I39" i="2"/>
  <c r="I125" i="2"/>
  <c r="I274" i="2"/>
  <c r="I226" i="2"/>
  <c r="G254" i="3" s="1"/>
  <c r="I78" i="2"/>
  <c r="I79" i="2"/>
  <c r="I318" i="2"/>
  <c r="G257" i="3" s="1"/>
  <c r="I171" i="2"/>
  <c r="I319" i="2"/>
  <c r="G259" i="3" s="1"/>
  <c r="I172" i="2"/>
  <c r="G260" i="3" s="1"/>
  <c r="I40" i="2"/>
  <c r="G261" i="3" s="1"/>
  <c r="I228" i="2"/>
  <c r="I320" i="2"/>
  <c r="G263" i="3" s="1"/>
  <c r="I230" i="2"/>
  <c r="I327" i="2"/>
  <c r="I126" i="2"/>
  <c r="I300" i="2"/>
  <c r="I231" i="2"/>
  <c r="I127" i="2"/>
  <c r="G269" i="3" s="1"/>
  <c r="I173" i="2"/>
  <c r="G270" i="3" s="1"/>
  <c r="I174" i="2"/>
  <c r="G271" i="3" s="1"/>
  <c r="I80" i="2"/>
  <c r="I232" i="2"/>
  <c r="G273" i="3" s="1"/>
  <c r="I275" i="2"/>
  <c r="I328" i="2"/>
  <c r="I321" i="2"/>
  <c r="I301" i="2"/>
  <c r="I128" i="2"/>
  <c r="I42" i="2"/>
  <c r="G279" i="3" s="1"/>
  <c r="I302" i="2"/>
  <c r="G280" i="3" s="1"/>
  <c r="I333" i="2"/>
  <c r="G281" i="3" s="1"/>
  <c r="I175" i="2"/>
  <c r="G282" i="3" s="1"/>
  <c r="I303" i="2"/>
  <c r="I176" i="2"/>
  <c r="G284" i="3" s="1"/>
  <c r="I129" i="2"/>
  <c r="G285" i="3" s="1"/>
  <c r="I178" i="2"/>
  <c r="G286" i="3" s="1"/>
  <c r="I304" i="2"/>
  <c r="I276" i="2"/>
  <c r="G288" i="3" s="1"/>
  <c r="I179" i="2"/>
  <c r="I81" i="2"/>
  <c r="I82" i="2"/>
  <c r="G291" i="3" s="1"/>
  <c r="I180" i="2"/>
  <c r="I329" i="2"/>
  <c r="G293" i="3" s="1"/>
  <c r="I84" i="2"/>
  <c r="G294" i="3" s="1"/>
  <c r="I130" i="2"/>
  <c r="I85" i="2"/>
  <c r="I86" i="2"/>
  <c r="I87" i="2"/>
  <c r="G298" i="3" s="1"/>
  <c r="I43" i="2"/>
  <c r="I305" i="2"/>
  <c r="I88" i="2"/>
  <c r="G301" i="3" s="1"/>
  <c r="I89" i="2"/>
  <c r="G302" i="3" s="1"/>
  <c r="I90" i="2"/>
  <c r="I234" i="2"/>
  <c r="G304" i="3" s="1"/>
  <c r="I306" i="2"/>
  <c r="I44" i="2"/>
  <c r="G306" i="3" s="1"/>
  <c r="I322" i="2"/>
  <c r="I131" i="2"/>
  <c r="I132" i="2"/>
  <c r="G309" i="3" s="1"/>
  <c r="I133" i="2"/>
  <c r="G310" i="3" s="1"/>
  <c r="I48" i="2"/>
  <c r="I252" i="2"/>
  <c r="I181" i="2"/>
  <c r="I45" i="2"/>
  <c r="G314" i="3" s="1"/>
  <c r="I134" i="2"/>
  <c r="I46" i="2"/>
  <c r="I253" i="2"/>
  <c r="I47" i="2"/>
  <c r="I182" i="2"/>
  <c r="I235" i="2"/>
  <c r="G320" i="3" s="1"/>
  <c r="I236" i="2"/>
  <c r="G321" i="3" s="1"/>
  <c r="I255" i="2"/>
  <c r="I330" i="2"/>
  <c r="G323" i="3" s="1"/>
  <c r="I91" i="2"/>
  <c r="I135" i="2"/>
  <c r="G325" i="3" s="1"/>
  <c r="I92" i="2"/>
  <c r="G326" i="3" s="1"/>
  <c r="I331" i="2"/>
  <c r="G331" i="3" s="1"/>
  <c r="I237" i="2"/>
  <c r="I256" i="2"/>
  <c r="I49" i="2"/>
  <c r="I258" i="2"/>
  <c r="G333" i="3" s="1"/>
  <c r="G4" i="3"/>
  <c r="G308" i="3" l="1"/>
  <c r="G300" i="3"/>
  <c r="G292" i="3"/>
  <c r="G212" i="3"/>
  <c r="G267" i="3"/>
  <c r="G155" i="3"/>
  <c r="G307" i="3"/>
  <c r="G322" i="3"/>
  <c r="G274" i="3"/>
  <c r="G234" i="3"/>
  <c r="G170" i="3"/>
  <c r="G162" i="3"/>
  <c r="G114" i="3"/>
  <c r="G50" i="3"/>
  <c r="G10" i="3"/>
  <c r="G329" i="3"/>
  <c r="G313" i="3"/>
  <c r="G145" i="3"/>
  <c r="G330" i="3"/>
  <c r="G152" i="3"/>
  <c r="G104" i="3"/>
  <c r="G295" i="3"/>
  <c r="G191" i="3"/>
  <c r="G63" i="3"/>
  <c r="G277" i="3"/>
  <c r="G229" i="3"/>
  <c r="G197" i="3"/>
  <c r="G244" i="3"/>
  <c r="G315" i="3"/>
  <c r="G283" i="3"/>
  <c r="G251" i="3"/>
  <c r="G211" i="3"/>
  <c r="G203" i="3"/>
  <c r="G187" i="3"/>
  <c r="G290" i="3"/>
  <c r="G258" i="3"/>
  <c r="G210" i="3"/>
  <c r="G178" i="3"/>
  <c r="G130" i="3"/>
  <c r="G122" i="3"/>
  <c r="G90" i="3"/>
  <c r="G82" i="3"/>
  <c r="G42" i="3"/>
  <c r="G34" i="3"/>
  <c r="G26" i="3"/>
  <c r="G18" i="3"/>
  <c r="G226" i="3"/>
  <c r="G249" i="3"/>
  <c r="G233" i="3"/>
  <c r="G177" i="3"/>
  <c r="G312" i="3"/>
  <c r="G272" i="3"/>
  <c r="G248" i="3"/>
  <c r="G144" i="3"/>
  <c r="G266" i="3"/>
  <c r="G287" i="3"/>
  <c r="G247" i="3"/>
  <c r="G332" i="3"/>
  <c r="G225" i="3"/>
  <c r="G169" i="3"/>
  <c r="G129" i="3"/>
  <c r="G121" i="3"/>
  <c r="G105" i="3"/>
  <c r="G97" i="3"/>
  <c r="G89" i="3"/>
  <c r="G65" i="3"/>
  <c r="G25" i="3"/>
  <c r="G9" i="3"/>
  <c r="G224" i="3"/>
  <c r="G56" i="3"/>
  <c r="G305" i="3"/>
  <c r="G328" i="3"/>
  <c r="G319" i="3"/>
  <c r="G303" i="3"/>
  <c r="G223" i="3"/>
  <c r="G151" i="3"/>
  <c r="G55" i="3"/>
  <c r="G213" i="3"/>
  <c r="G205" i="3"/>
  <c r="G149" i="3"/>
  <c r="G5" i="3"/>
  <c r="G113" i="3"/>
  <c r="G296" i="3"/>
  <c r="G264" i="3"/>
  <c r="G256" i="3"/>
  <c r="G232" i="3"/>
  <c r="G184" i="3"/>
  <c r="G176" i="3"/>
  <c r="G168" i="3"/>
  <c r="G160" i="3"/>
  <c r="G128" i="3"/>
  <c r="G120" i="3"/>
  <c r="G112" i="3"/>
  <c r="G88" i="3"/>
  <c r="G80" i="3"/>
  <c r="G72" i="3"/>
  <c r="G64" i="3"/>
  <c r="G48" i="3"/>
  <c r="G40" i="3"/>
  <c r="G32" i="3"/>
  <c r="G24" i="3"/>
  <c r="G16" i="3"/>
  <c r="G8" i="3"/>
  <c r="G74" i="3"/>
  <c r="G81" i="3"/>
  <c r="G327" i="3"/>
  <c r="G311" i="3"/>
  <c r="G255" i="3"/>
  <c r="G231" i="3"/>
  <c r="G215" i="3"/>
  <c r="G199" i="3"/>
  <c r="G183" i="3"/>
  <c r="G175" i="3"/>
  <c r="G167" i="3"/>
  <c r="G159" i="3"/>
  <c r="G135" i="3"/>
  <c r="G127" i="3"/>
  <c r="G119" i="3"/>
  <c r="G111" i="3"/>
  <c r="G103" i="3"/>
  <c r="G87" i="3"/>
  <c r="G79" i="3"/>
  <c r="G71" i="3"/>
  <c r="G47" i="3"/>
  <c r="G39" i="3"/>
  <c r="G31" i="3"/>
  <c r="G23" i="3"/>
  <c r="G15" i="3"/>
  <c r="G7" i="3"/>
  <c r="G66" i="3"/>
  <c r="G265" i="3"/>
  <c r="G73" i="3"/>
  <c r="G33" i="3"/>
  <c r="G318" i="3"/>
  <c r="G278" i="3"/>
  <c r="G262" i="3"/>
  <c r="G230" i="3"/>
  <c r="G198" i="3"/>
  <c r="G182" i="3"/>
  <c r="G174" i="3"/>
  <c r="G166" i="3"/>
  <c r="G158" i="3"/>
  <c r="G150" i="3"/>
  <c r="G134" i="3"/>
  <c r="G126" i="3"/>
  <c r="G118" i="3"/>
  <c r="G102" i="3"/>
  <c r="G86" i="3"/>
  <c r="G78" i="3"/>
  <c r="G70" i="3"/>
  <c r="G62" i="3"/>
  <c r="G54" i="3"/>
  <c r="G46" i="3"/>
  <c r="G38" i="3"/>
  <c r="G30" i="3"/>
  <c r="G22" i="3"/>
  <c r="G14" i="3"/>
  <c r="G6" i="3"/>
  <c r="G201" i="3"/>
  <c r="G161" i="3"/>
  <c r="G17" i="3"/>
  <c r="G317" i="3"/>
  <c r="G253" i="3"/>
  <c r="G237" i="3"/>
  <c r="G189" i="3"/>
  <c r="G181" i="3"/>
  <c r="G173" i="3"/>
  <c r="G165" i="3"/>
  <c r="G157" i="3"/>
  <c r="G133" i="3"/>
  <c r="G125" i="3"/>
  <c r="G117" i="3"/>
  <c r="G101" i="3"/>
  <c r="G85" i="3"/>
  <c r="G77" i="3"/>
  <c r="G69" i="3"/>
  <c r="G61" i="3"/>
  <c r="G45" i="3"/>
  <c r="G37" i="3"/>
  <c r="G29" i="3"/>
  <c r="G21" i="3"/>
  <c r="G13" i="3"/>
  <c r="G289" i="3"/>
  <c r="G185" i="3"/>
  <c r="G49" i="3"/>
  <c r="G324" i="3"/>
  <c r="G316" i="3"/>
  <c r="G276" i="3"/>
  <c r="G268" i="3"/>
  <c r="G252" i="3"/>
  <c r="G236" i="3"/>
  <c r="G228" i="3"/>
  <c r="G220" i="3"/>
  <c r="G180" i="3"/>
  <c r="G172" i="3"/>
  <c r="G164" i="3"/>
  <c r="G156" i="3"/>
  <c r="G148" i="3"/>
  <c r="G140" i="3"/>
  <c r="G132" i="3"/>
  <c r="G124" i="3"/>
  <c r="G116" i="3"/>
  <c r="G92" i="3"/>
  <c r="G84" i="3"/>
  <c r="G76" i="3"/>
  <c r="G68" i="3"/>
  <c r="G60" i="3"/>
  <c r="G44" i="3"/>
  <c r="G36" i="3"/>
  <c r="G28" i="3"/>
  <c r="G20" i="3"/>
  <c r="G12" i="3"/>
  <c r="G297" i="3"/>
  <c r="G41" i="3"/>
  <c r="G299" i="3"/>
  <c r="G275" i="3"/>
  <c r="G235" i="3"/>
  <c r="G227" i="3"/>
  <c r="G179" i="3"/>
  <c r="G171" i="3"/>
  <c r="G163" i="3"/>
  <c r="G131" i="3"/>
  <c r="G123" i="3"/>
  <c r="G115" i="3"/>
  <c r="G91" i="3"/>
  <c r="G83" i="3"/>
  <c r="G75" i="3"/>
  <c r="G67" i="3"/>
  <c r="G59" i="3"/>
  <c r="G51" i="3"/>
  <c r="G43" i="3"/>
  <c r="G35" i="3"/>
  <c r="G27" i="3"/>
  <c r="G19" i="3"/>
  <c r="G11" i="3"/>
</calcChain>
</file>

<file path=xl/sharedStrings.xml><?xml version="1.0" encoding="utf-8"?>
<sst xmlns="http://schemas.openxmlformats.org/spreadsheetml/2006/main" count="680" uniqueCount="354">
  <si>
    <t>Fonte: Elaborazioni Regione Emilia-Romagna su dati MEF - Dipartimento delle Finanze</t>
  </si>
  <si>
    <t>RN</t>
  </si>
  <si>
    <t>MONTESCUDO-MONTE COLOMBO</t>
  </si>
  <si>
    <t>POGGIO TORRIANA</t>
  </si>
  <si>
    <t>VERUCCHIO</t>
  </si>
  <si>
    <t>TALAMELLO</t>
  </si>
  <si>
    <t>SANTARCANGELO DI ROMAGNA</t>
  </si>
  <si>
    <t>SANT'AGATA FELTRIA</t>
  </si>
  <si>
    <t>SAN LEO</t>
  </si>
  <si>
    <t>SAN GIOVANNI IN MARIGNANO</t>
  </si>
  <si>
    <t>SAN CLEMENTE</t>
  </si>
  <si>
    <t>SALUDECIO</t>
  </si>
  <si>
    <t>RIMINI</t>
  </si>
  <si>
    <t>RICCIONE</t>
  </si>
  <si>
    <t>PENNABILLI</t>
  </si>
  <si>
    <t>MORCIANO DI ROMAGNA</t>
  </si>
  <si>
    <t>MONTEGRIDOLFO</t>
  </si>
  <si>
    <t>MONTEFIORE CONCA</t>
  </si>
  <si>
    <t>MONDAINO</t>
  </si>
  <si>
    <t>MISANO ADRIATICO</t>
  </si>
  <si>
    <t>NOVAFELTRIA</t>
  </si>
  <si>
    <t>MAIOLO</t>
  </si>
  <si>
    <t>GEMMANO</t>
  </si>
  <si>
    <t>CORIANO</t>
  </si>
  <si>
    <t>CATTOLICA</t>
  </si>
  <si>
    <t>CASTELDELCI</t>
  </si>
  <si>
    <t>BELLARIA-IGEA MARINA</t>
  </si>
  <si>
    <t>RE</t>
  </si>
  <si>
    <t>VENTASSO</t>
  </si>
  <si>
    <t>VILLA MINOZZO</t>
  </si>
  <si>
    <t>VIANO</t>
  </si>
  <si>
    <t>VEZZANO SUL CROSTOLO</t>
  </si>
  <si>
    <t>VETTO</t>
  </si>
  <si>
    <t>TOANO</t>
  </si>
  <si>
    <t>SCANDIANO</t>
  </si>
  <si>
    <t>SANT'ILARIO D'ENZA</t>
  </si>
  <si>
    <t>SAN POLO D'ENZA</t>
  </si>
  <si>
    <t>SAN MARTINO IN RIO</t>
  </si>
  <si>
    <t>RUBIERA</t>
  </si>
  <si>
    <t>ROLO</t>
  </si>
  <si>
    <t>RIO SALICETO</t>
  </si>
  <si>
    <t>REGGIOLO</t>
  </si>
  <si>
    <t>REGGIO NELL'EMILIA</t>
  </si>
  <si>
    <t>QUATTRO CASTELLA</t>
  </si>
  <si>
    <t>POVIGLIO</t>
  </si>
  <si>
    <t>NOVELLARA</t>
  </si>
  <si>
    <t>MONTECCHIO EMILIA</t>
  </si>
  <si>
    <t>LUZZARA</t>
  </si>
  <si>
    <t>GUASTALLA</t>
  </si>
  <si>
    <t>GUALTIERI</t>
  </si>
  <si>
    <t>GATTATICO</t>
  </si>
  <si>
    <t>FABBRICO</t>
  </si>
  <si>
    <t>CORREGGIO</t>
  </si>
  <si>
    <t>CANOSSA</t>
  </si>
  <si>
    <t>CAVRIAGO</t>
  </si>
  <si>
    <t>CASTELNOVO NE' MONTI</t>
  </si>
  <si>
    <t>CASTELNOVO DI SOTTO</t>
  </si>
  <si>
    <t>CASTELLARANO</t>
  </si>
  <si>
    <t>CASINA</t>
  </si>
  <si>
    <t>CASALGRANDE</t>
  </si>
  <si>
    <t>CARPINETI</t>
  </si>
  <si>
    <t>CAMPEGINE</t>
  </si>
  <si>
    <t>CAMPAGNOLA EMILIA</t>
  </si>
  <si>
    <t>CADELBOSCO DI SOPRA</t>
  </si>
  <si>
    <t>BRESCELLO</t>
  </si>
  <si>
    <t>BORETTO</t>
  </si>
  <si>
    <t>BIBBIANO</t>
  </si>
  <si>
    <t>BAISO</t>
  </si>
  <si>
    <t>BAGNOLO IN PIANO</t>
  </si>
  <si>
    <t>ALBINEA</t>
  </si>
  <si>
    <t>RA</t>
  </si>
  <si>
    <t>SOLAROLO</t>
  </si>
  <si>
    <t>SANT'AGATA SUL SANTERNO</t>
  </si>
  <si>
    <t>RUSSI</t>
  </si>
  <si>
    <t>RIOLO TERME</t>
  </si>
  <si>
    <t>RAVENNA</t>
  </si>
  <si>
    <t>MASSA LOMBARDA</t>
  </si>
  <si>
    <t>LUGO</t>
  </si>
  <si>
    <t>FUSIGNANO</t>
  </si>
  <si>
    <t>FAENZA</t>
  </si>
  <si>
    <t>COTIGNOLA</t>
  </si>
  <si>
    <t>CONSELICE</t>
  </si>
  <si>
    <t>CERVIA</t>
  </si>
  <si>
    <t>CASTEL BOLOGNESE</t>
  </si>
  <si>
    <t>CASOLA VALSENIO</t>
  </si>
  <si>
    <t>BRISIGHELLA</t>
  </si>
  <si>
    <t>BAGNARA DI ROMAGNA</t>
  </si>
  <si>
    <t>BAGNACAVALLO</t>
  </si>
  <si>
    <t>ALFONSINE</t>
  </si>
  <si>
    <t>PR</t>
  </si>
  <si>
    <t>POLESINE ZIBELLO</t>
  </si>
  <si>
    <t>SISSA TRECASALI</t>
  </si>
  <si>
    <t>VARSI</t>
  </si>
  <si>
    <t>VARANO DE' MELEGARI</t>
  </si>
  <si>
    <t>VALMOZZOLA</t>
  </si>
  <si>
    <t>TRAVERSETOLO</t>
  </si>
  <si>
    <t>TORRILE</t>
  </si>
  <si>
    <t>TORNOLO</t>
  </si>
  <si>
    <t>TIZZANO VAL PARMA</t>
  </si>
  <si>
    <t>SORAGNA</t>
  </si>
  <si>
    <t>SOLIGNANO</t>
  </si>
  <si>
    <t>SAN SECONDO PARMENSE</t>
  </si>
  <si>
    <t>SALSOMAGGIORE TERME</t>
  </si>
  <si>
    <t>SALA BAGANZA</t>
  </si>
  <si>
    <t>ROCCABIANCA</t>
  </si>
  <si>
    <t>PELLEGRINO PARMENSE</t>
  </si>
  <si>
    <t>PARMA</t>
  </si>
  <si>
    <t>PALANZANO</t>
  </si>
  <si>
    <t>NOCETO</t>
  </si>
  <si>
    <t>NEVIANO DEGLI ARDUINI</t>
  </si>
  <si>
    <t>MONTECHIARUGOLO</t>
  </si>
  <si>
    <t>MONCHIO DELLE CORTI</t>
  </si>
  <si>
    <t>MEDESANO</t>
  </si>
  <si>
    <t>TERENZO</t>
  </si>
  <si>
    <t>LESIGNANO DE' BAGNI</t>
  </si>
  <si>
    <t>LANGHIRANO</t>
  </si>
  <si>
    <t>FORNOVO DI TARO</t>
  </si>
  <si>
    <t>FONTEVIVO</t>
  </si>
  <si>
    <t>FONTANELLATO</t>
  </si>
  <si>
    <t>FELINO</t>
  </si>
  <si>
    <t>CORNIGLIO</t>
  </si>
  <si>
    <t>COMPIANO</t>
  </si>
  <si>
    <t>COLORNO</t>
  </si>
  <si>
    <t>COLLECCHIO</t>
  </si>
  <si>
    <t>CALESTANO</t>
  </si>
  <si>
    <t>BUSSETO</t>
  </si>
  <si>
    <t>BORGO VAL DI TARO</t>
  </si>
  <si>
    <t>FIDENZA</t>
  </si>
  <si>
    <t>BORE</t>
  </si>
  <si>
    <t>BERCETO</t>
  </si>
  <si>
    <t>BEDONIA</t>
  </si>
  <si>
    <t>BARDI</t>
  </si>
  <si>
    <t>ALBARETO</t>
  </si>
  <si>
    <t>PC</t>
  </si>
  <si>
    <t>ALTA VAL TIDONE</t>
  </si>
  <si>
    <t>ZERBA</t>
  </si>
  <si>
    <t>VILLANOVA SULL'ARDA</t>
  </si>
  <si>
    <t>VIGOLZONE</t>
  </si>
  <si>
    <t>ZIANO PIACENTINO</t>
  </si>
  <si>
    <t>VERNASCA</t>
  </si>
  <si>
    <t>TRAVO</t>
  </si>
  <si>
    <t>SARMATO</t>
  </si>
  <si>
    <t>SAN GIORGIO PIACENTINO</t>
  </si>
  <si>
    <t>ROTTOFRENO</t>
  </si>
  <si>
    <t>RIVERGARO</t>
  </si>
  <si>
    <t>PONTENURE</t>
  </si>
  <si>
    <t>PONTE DELL'OLIO</t>
  </si>
  <si>
    <t>SAN PIETRO IN CERRO</t>
  </si>
  <si>
    <t>PODENZANO</t>
  </si>
  <si>
    <t>PIOZZANO</t>
  </si>
  <si>
    <t>PIANELLO VAL TIDONE</t>
  </si>
  <si>
    <t>PIACENZA</t>
  </si>
  <si>
    <t>OTTONE</t>
  </si>
  <si>
    <t>MORFASSO</t>
  </si>
  <si>
    <t>MONTICELLI D'ONGINA</t>
  </si>
  <si>
    <t>LUGAGNANO VAL D'ARDA</t>
  </si>
  <si>
    <t>GROPPARELLO</t>
  </si>
  <si>
    <t>GRAGNANO TREBBIENSE</t>
  </si>
  <si>
    <t>GOSSOLENGO</t>
  </si>
  <si>
    <t>GAZZOLA</t>
  </si>
  <si>
    <t>FIORENZUOLA D'ARDA</t>
  </si>
  <si>
    <t>FERRIERE</t>
  </si>
  <si>
    <t>FARINI</t>
  </si>
  <si>
    <t>CORTEMAGGIORE</t>
  </si>
  <si>
    <t>CORTE BRUGNATELLA</t>
  </si>
  <si>
    <t>COLI</t>
  </si>
  <si>
    <t>CERIGNALE</t>
  </si>
  <si>
    <t>CASTELVETRO PIACENTINO</t>
  </si>
  <si>
    <t>CASTEL SAN GIOVANNI</t>
  </si>
  <si>
    <t>CASTELL'ARQUATO</t>
  </si>
  <si>
    <t>CARPANETO PIACENTINO</t>
  </si>
  <si>
    <t>CAORSO</t>
  </si>
  <si>
    <t>CALENDASCO</t>
  </si>
  <si>
    <t>CADEO</t>
  </si>
  <si>
    <t>BORGONOVO VAL TIDONE</t>
  </si>
  <si>
    <t>BOBBIO</t>
  </si>
  <si>
    <t>BETTOLA</t>
  </si>
  <si>
    <t>BESENZONE</t>
  </si>
  <si>
    <t>ALSENO</t>
  </si>
  <si>
    <t>AGAZZANO</t>
  </si>
  <si>
    <t>MO</t>
  </si>
  <si>
    <t>ZOCCA</t>
  </si>
  <si>
    <t>VIGNOLA</t>
  </si>
  <si>
    <t>SPILAMBERTO</t>
  </si>
  <si>
    <t>SOLIERA</t>
  </si>
  <si>
    <t>SESTOLA</t>
  </si>
  <si>
    <t>SAVIGNANO SUL PANARO</t>
  </si>
  <si>
    <t>SASSUOLO</t>
  </si>
  <si>
    <t>SAN PROSPERO</t>
  </si>
  <si>
    <t>SAN POSSIDONIO</t>
  </si>
  <si>
    <t>SAN FELICE SUL PANARO</t>
  </si>
  <si>
    <t>SAN CESARIO SUL PANARO</t>
  </si>
  <si>
    <t>RIOLUNATO</t>
  </si>
  <si>
    <t>RAVARINO</t>
  </si>
  <si>
    <t>PRIGNANO SULLA SECCHIA</t>
  </si>
  <si>
    <t>POLINAGO</t>
  </si>
  <si>
    <t>PIEVEPELAGO</t>
  </si>
  <si>
    <t>PAVULLO NEL FRIGNANO</t>
  </si>
  <si>
    <t>PALAGANO</t>
  </si>
  <si>
    <t>NOVI DI MODENA</t>
  </si>
  <si>
    <t>NONANTOLA</t>
  </si>
  <si>
    <t>MONTESE</t>
  </si>
  <si>
    <t>MONTEFIORINO</t>
  </si>
  <si>
    <t>MONTECRETO</t>
  </si>
  <si>
    <t>SERRAMAZZONI</t>
  </si>
  <si>
    <t>MODENA</t>
  </si>
  <si>
    <t>MIRANDOLA</t>
  </si>
  <si>
    <t>MEDOLLA</t>
  </si>
  <si>
    <t>MARANO SUL PANARO</t>
  </si>
  <si>
    <t>MARANELLO</t>
  </si>
  <si>
    <t>LAMA MOCOGNO</t>
  </si>
  <si>
    <t>GUIGLIA</t>
  </si>
  <si>
    <t>FRASSINORO</t>
  </si>
  <si>
    <t>FORMIGINE</t>
  </si>
  <si>
    <t>FIUMALBO</t>
  </si>
  <si>
    <t>FIORANO MODENESE</t>
  </si>
  <si>
    <t>FINALE EMILIA</t>
  </si>
  <si>
    <t>FANANO</t>
  </si>
  <si>
    <t>CONCORDIA SULLA SECCHIA</t>
  </si>
  <si>
    <t>CAVEZZO</t>
  </si>
  <si>
    <t>CASTELVETRO DI MODENA</t>
  </si>
  <si>
    <t>CASTELNUOVO RANGONE</t>
  </si>
  <si>
    <t>CASTELFRANCO EMILIA</t>
  </si>
  <si>
    <t>CARPI</t>
  </si>
  <si>
    <t>CAMPOSANTO</t>
  </si>
  <si>
    <t>CAMPOGALLIANO</t>
  </si>
  <si>
    <t>BOMPORTO</t>
  </si>
  <si>
    <t>BASTIGLIA</t>
  </si>
  <si>
    <t>FE</t>
  </si>
  <si>
    <t>TERRE DEL RENO</t>
  </si>
  <si>
    <t>FISCAGLIA</t>
  </si>
  <si>
    <t>VOGHIERA</t>
  </si>
  <si>
    <t>VIGARANO MAINARDA</t>
  </si>
  <si>
    <t>PORTOMAGGIORE</t>
  </si>
  <si>
    <t>POGGIO RENATICO</t>
  </si>
  <si>
    <t>OSTELLATO</t>
  </si>
  <si>
    <t>MESOLA</t>
  </si>
  <si>
    <t>MASI TORELLO</t>
  </si>
  <si>
    <t>LAGOSANTO</t>
  </si>
  <si>
    <t>JOLANDA DI SAVOIA</t>
  </si>
  <si>
    <t>GORO</t>
  </si>
  <si>
    <t>FERRARA</t>
  </si>
  <si>
    <t>COPPARO</t>
  </si>
  <si>
    <t>COMACCHIO</t>
  </si>
  <si>
    <t>CODIGORO</t>
  </si>
  <si>
    <t>CENTO</t>
  </si>
  <si>
    <t>BONDENO</t>
  </si>
  <si>
    <t>ARGENTA</t>
  </si>
  <si>
    <t>FC</t>
  </si>
  <si>
    <t>VERGHERETO</t>
  </si>
  <si>
    <t>TREDOZIO</t>
  </si>
  <si>
    <t>SOGLIANO AL RUBICONE</t>
  </si>
  <si>
    <t>SAVIGNANO SUL RUBICONE</t>
  </si>
  <si>
    <t>SARSINA</t>
  </si>
  <si>
    <t>SANTA SOFIA</t>
  </si>
  <si>
    <t>SAN MAURO PASCOLI</t>
  </si>
  <si>
    <t>RONCOFREDDO</t>
  </si>
  <si>
    <t>ROCCA SAN CASCIANO</t>
  </si>
  <si>
    <t>PREMILCUORE</t>
  </si>
  <si>
    <t>PREDAPPIO</t>
  </si>
  <si>
    <t>PORTICO E SAN BENEDETTO</t>
  </si>
  <si>
    <t>MONTIANO</t>
  </si>
  <si>
    <t>MODIGLIANA</t>
  </si>
  <si>
    <t>MERCATO SARACENO</t>
  </si>
  <si>
    <t>MELDOLA</t>
  </si>
  <si>
    <t>LONGIANO</t>
  </si>
  <si>
    <t>GATTEO</t>
  </si>
  <si>
    <t>GAMBETTOLA</t>
  </si>
  <si>
    <t>GALEATA</t>
  </si>
  <si>
    <t>FORLIMPOPOLI</t>
  </si>
  <si>
    <t>FORLI'</t>
  </si>
  <si>
    <t>DOVADOLA</t>
  </si>
  <si>
    <t>CIVITELLA DI ROMAGNA</t>
  </si>
  <si>
    <t>CESENATICO</t>
  </si>
  <si>
    <t>CESENA</t>
  </si>
  <si>
    <t>CASTROCARO TERME E TERRA DEL SOLE</t>
  </si>
  <si>
    <t>BORGHI</t>
  </si>
  <si>
    <t>BERTINORO</t>
  </si>
  <si>
    <t>BAGNO DI ROMAGNA</t>
  </si>
  <si>
    <t>BO</t>
  </si>
  <si>
    <t>ALTO RENO TERME</t>
  </si>
  <si>
    <t>VALSAMOGGIA</t>
  </si>
  <si>
    <t>ZOLA PREDOSA</t>
  </si>
  <si>
    <t>VERGATO</t>
  </si>
  <si>
    <t>SANT'AGATA BOLOGNESE</t>
  </si>
  <si>
    <t>SAN PIETRO IN CASALE</t>
  </si>
  <si>
    <t>SAN LAZZARO DI SAVENA</t>
  </si>
  <si>
    <t>SAN GIORGIO DI PIANO</t>
  </si>
  <si>
    <t>SALA BOLOGNESE</t>
  </si>
  <si>
    <t>SASSO MARCONI</t>
  </si>
  <si>
    <t>PIEVE DI CENTO</t>
  </si>
  <si>
    <t>PIANORO</t>
  </si>
  <si>
    <t>SAN BENEDETTO VAL DI SAMBRO</t>
  </si>
  <si>
    <t>SAN GIOVANNI IN PERSICETO</t>
  </si>
  <si>
    <t>OZZANO DELL'EMILIA</t>
  </si>
  <si>
    <t>MORDANO</t>
  </si>
  <si>
    <t>MONZUNO</t>
  </si>
  <si>
    <t>MONTE SAN PIETRO</t>
  </si>
  <si>
    <t>MONTERENZIO</t>
  </si>
  <si>
    <t>MONGHIDORO</t>
  </si>
  <si>
    <t>MOLINELLA</t>
  </si>
  <si>
    <t>MINERBIO</t>
  </si>
  <si>
    <t>MEDICINA</t>
  </si>
  <si>
    <t>MALALBERGO</t>
  </si>
  <si>
    <t>LOIANO</t>
  </si>
  <si>
    <t>IMOLA</t>
  </si>
  <si>
    <t>GRIZZANA MORANDI</t>
  </si>
  <si>
    <t>GRANAROLO DELL'EMILIA</t>
  </si>
  <si>
    <t>GALLIERA</t>
  </si>
  <si>
    <t>GAGGIO MONTANO</t>
  </si>
  <si>
    <t>FONTANELICE</t>
  </si>
  <si>
    <t>DOZZA</t>
  </si>
  <si>
    <t>CREVALCORE</t>
  </si>
  <si>
    <t>CASTIGLIONE DEI PEPOLI</t>
  </si>
  <si>
    <t>CASTENASO</t>
  </si>
  <si>
    <t>CASTEL SAN PIETRO TERME</t>
  </si>
  <si>
    <t>CASTEL MAGGIORE</t>
  </si>
  <si>
    <t>CASTELLO D'ARGILE</t>
  </si>
  <si>
    <t>CASTEL GUELFO DI BOLOGNA</t>
  </si>
  <si>
    <t>CASTEL DEL RIO</t>
  </si>
  <si>
    <t>CASTEL D'AIANO</t>
  </si>
  <si>
    <t>CASTEL DI CASIO</t>
  </si>
  <si>
    <t>CASALFIUMANESE</t>
  </si>
  <si>
    <t>CASALECCHIO DI RENO</t>
  </si>
  <si>
    <t>MARZABOTTO</t>
  </si>
  <si>
    <t>CAMUGNANO</t>
  </si>
  <si>
    <t>CALDERARA DI RENO</t>
  </si>
  <si>
    <t>BUDRIO</t>
  </si>
  <si>
    <t>BORGO TOSSIGNANO</t>
  </si>
  <si>
    <t>BOLOGNA</t>
  </si>
  <si>
    <t>BENTIVOGLIO</t>
  </si>
  <si>
    <t>LIZZANO IN BELVEDERE</t>
  </si>
  <si>
    <t>BARICELLA</t>
  </si>
  <si>
    <t>ARGELATO</t>
  </si>
  <si>
    <t>ANZOLA DELL'EMILIA</t>
  </si>
  <si>
    <t>Addizionale comunale dovuta (c)</t>
  </si>
  <si>
    <t>Addizionale regionale dovuta (b)</t>
  </si>
  <si>
    <t>Imposta netta       (a)</t>
  </si>
  <si>
    <t>Reddito imponibile</t>
  </si>
  <si>
    <t>Numero contribuenti</t>
  </si>
  <si>
    <t>Sigla Provincia</t>
  </si>
  <si>
    <t>Denominazione Comune</t>
  </si>
  <si>
    <t>Codice Istat Comune</t>
  </si>
  <si>
    <t>Carico fiscale medio</t>
  </si>
  <si>
    <t>Imposta netta media</t>
  </si>
  <si>
    <t>Reddito imponibile medio</t>
  </si>
  <si>
    <t>Carico fiscale      (a)+(b)+(c)</t>
  </si>
  <si>
    <t>SORBOLO MEZZANI</t>
  </si>
  <si>
    <t>RIVA DEL PO</t>
  </si>
  <si>
    <t>TRESIGNANA</t>
  </si>
  <si>
    <t>MONTECOPIOLO</t>
  </si>
  <si>
    <t>SASSOFELTRIO</t>
  </si>
  <si>
    <r>
      <t>Numero di contribuenti, Reddito imponibile, Imposta netta,  Addizionale regionale e comunale e carico fiscale per comune. Emilia-Romagna. Dichiarazioni 2022 - Anno d'imposta 2021 (</t>
    </r>
    <r>
      <rPr>
        <b/>
        <i/>
        <sz val="11"/>
        <rFont val="Calibri"/>
        <family val="2"/>
        <scheme val="minor"/>
      </rPr>
      <t>Ammontari in  euro</t>
    </r>
    <r>
      <rPr>
        <b/>
        <sz val="11"/>
        <rFont val="Calibri"/>
        <family val="2"/>
        <scheme val="minor"/>
      </rPr>
      <t>)</t>
    </r>
  </si>
  <si>
    <r>
      <t>Reddito imponibile, Imposta netta e carico fiscale per comune. Emilia-Romagna. Dichiarazioni 2022 - Anno d'imposta 2021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</si>
</sst>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2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673B7D-6445-4E83-BD3B-53FC2DF34472}" name="Tabella2" displayName="Tabella2" ref="A3:I333" totalsRowShown="0" headerRowDxfId="21" dataDxfId="19" headerRowBorderDxfId="20">
  <autoFilter ref="A3:I333" xr:uid="{A5841D16-ADA5-4146-987A-53A0C502E896}"/>
  <sortState xmlns:xlrd2="http://schemas.microsoft.com/office/spreadsheetml/2017/richdata2" ref="A4:I333">
    <sortCondition ref="A4:A333"/>
  </sortState>
  <tableColumns count="9">
    <tableColumn id="1" xr3:uid="{60BE1D87-E89E-461B-8168-266E5ADB7F94}" name="Codice Istat Comune" dataDxfId="18"/>
    <tableColumn id="2" xr3:uid="{D933EAD5-8506-470D-B935-5703F24CF578}" name="Denominazione Comune" dataDxfId="17"/>
    <tableColumn id="3" xr3:uid="{EF360E3B-81D3-4F61-B58A-875818C2896A}" name="Sigla Provincia" dataDxfId="16"/>
    <tableColumn id="4" xr3:uid="{64E6E615-8970-49C0-9E0B-E8CD630041FA}" name="Numero contribuenti" dataDxfId="15"/>
    <tableColumn id="5" xr3:uid="{70B08279-1ECB-4FD3-86FA-2ECF8A64CD25}" name="Reddito imponibile" dataDxfId="14"/>
    <tableColumn id="7" xr3:uid="{EE42E89C-2147-4B1B-BC19-4BC18E7B43ED}" name="Imposta netta       (a)" dataDxfId="13"/>
    <tableColumn id="9" xr3:uid="{1E0681B0-F965-46BA-9975-396FFA99DCDE}" name="Addizionale regionale dovuta (b)" dataDxfId="12"/>
    <tableColumn id="10" xr3:uid="{FFB60298-9FE8-4032-B9B9-5A240760114D}" name="Addizionale comunale dovuta (c)" dataDxfId="11"/>
    <tableColumn id="11" xr3:uid="{CB3C4FDE-43E0-4EEF-ACB2-10DAE99E8E98}" name="Carico fiscale      (a)+(b)+(c)" dataDxfId="10">
      <calculatedColumnFormula>Tabella2[[#This Row],[Imposta netta       (a)]]+Tabella2[[#This Row],[Addizionale regionale dovuta (b)]]+Tabella2[[#This Row],[Addizionale comunale dovuta (c)]]</calculatedColumnFormula>
    </tableColumn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89D728-6B80-45A5-B127-90FBB46D0A87}" name="Tabella24" displayName="Tabella24" ref="A3:G333" totalsRowShown="0" headerRowDxfId="9" dataDxfId="7" headerRowBorderDxfId="8">
  <autoFilter ref="A3:G333" xr:uid="{3E79A2DD-6838-4EC8-B9CC-BC41C963E25C}"/>
  <tableColumns count="7">
    <tableColumn id="1" xr3:uid="{6017519B-123D-460D-B0F2-BABF480D9484}" name="Codice Istat Comune" dataDxfId="6">
      <calculatedColumnFormula>Tabella2[[#This Row],[Codice Istat Comune]]</calculatedColumnFormula>
    </tableColumn>
    <tableColumn id="2" xr3:uid="{74DD353D-ED2B-441B-AA2F-67350809D1DA}" name="Denominazione Comune" dataDxfId="5">
      <calculatedColumnFormula>Tabella2[[#This Row],[Denominazione Comune]]</calculatedColumnFormula>
    </tableColumn>
    <tableColumn id="3" xr3:uid="{FF81E355-396D-48E9-8AF6-E66296F95F18}" name="Sigla Provincia" dataDxfId="4">
      <calculatedColumnFormula>Tabella2[[#This Row],[Sigla Provincia]]</calculatedColumnFormula>
    </tableColumn>
    <tableColumn id="4" xr3:uid="{E9DA9FEC-953D-445F-9CEB-29FEFAB7A5A1}" name="Numero contribuenti" dataDxfId="3">
      <calculatedColumnFormula>Tabella2[[#This Row],[Numero contribuenti]]</calculatedColumnFormula>
    </tableColumn>
    <tableColumn id="6" xr3:uid="{2E31C13E-4C5E-4157-A54C-5AB0A91DF409}" name="Reddito imponibile medio" dataDxfId="2">
      <calculatedColumnFormula>Tabella2[[#This Row],[Reddito imponibile]]/Tabella2[[#This Row],[Numero contribuenti]]</calculatedColumnFormula>
    </tableColumn>
    <tableColumn id="8" xr3:uid="{6AC3B00B-7408-4E35-8EF7-EE799BC8AF9F}" name="Imposta netta media" dataDxfId="1">
      <calculatedColumnFormula>Tabella2[[#This Row],[Imposta netta       (a)]]/Tabella2[[#This Row],[Numero contribuenti]]</calculatedColumnFormula>
    </tableColumn>
    <tableColumn id="12" xr3:uid="{FAC38544-50C2-433A-BA93-31A2D87AEEE7}" name="Carico fiscale medio" dataDxfId="0">
      <calculatedColumnFormula>Tabella2[[#This Row],[Carico fiscale      (a)+(b)+(c)]]/Tabella2[[#This Row],[Numero contribuenti]]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F0C1-6CED-4EC1-9BE8-6C5E481B8E62}">
  <dimension ref="A1:I334"/>
  <sheetViews>
    <sheetView tabSelected="1" workbookViewId="0"/>
  </sheetViews>
  <sheetFormatPr defaultColWidth="9.140625" defaultRowHeight="15" x14ac:dyDescent="0.25"/>
  <cols>
    <col min="1" max="1" width="17.28515625" style="11" customWidth="1"/>
    <col min="2" max="2" width="27.5703125" style="1" customWidth="1"/>
    <col min="3" max="3" width="15.85546875" style="3" customWidth="1"/>
    <col min="4" max="4" width="18" style="2" customWidth="1"/>
    <col min="5" max="5" width="24.7109375" style="2" customWidth="1"/>
    <col min="6" max="6" width="17.28515625" style="2" customWidth="1"/>
    <col min="7" max="7" width="23.5703125" style="2" customWidth="1"/>
    <col min="8" max="8" width="24.7109375" style="2" customWidth="1"/>
    <col min="9" max="9" width="21.85546875" style="2" customWidth="1"/>
    <col min="10" max="16384" width="9.140625" style="1"/>
  </cols>
  <sheetData>
    <row r="1" spans="1:9" s="8" customFormat="1" x14ac:dyDescent="0.25">
      <c r="A1" s="8" t="s">
        <v>352</v>
      </c>
      <c r="I1" s="9"/>
    </row>
    <row r="3" spans="1:9" s="5" customFormat="1" ht="30" x14ac:dyDescent="0.25">
      <c r="A3" s="10" t="s">
        <v>342</v>
      </c>
      <c r="B3" s="7" t="s">
        <v>341</v>
      </c>
      <c r="C3" s="7" t="s">
        <v>340</v>
      </c>
      <c r="D3" s="6" t="s">
        <v>339</v>
      </c>
      <c r="E3" s="6" t="s">
        <v>338</v>
      </c>
      <c r="F3" s="6" t="s">
        <v>337</v>
      </c>
      <c r="G3" s="6" t="s">
        <v>336</v>
      </c>
      <c r="H3" s="6" t="s">
        <v>335</v>
      </c>
      <c r="I3" s="6" t="s">
        <v>346</v>
      </c>
    </row>
    <row r="4" spans="1:9" x14ac:dyDescent="0.25">
      <c r="A4" s="11">
        <v>33001</v>
      </c>
      <c r="B4" s="1" t="s">
        <v>179</v>
      </c>
      <c r="C4" s="3" t="s">
        <v>133</v>
      </c>
      <c r="D4" s="2">
        <v>1560</v>
      </c>
      <c r="E4" s="2">
        <v>34279443</v>
      </c>
      <c r="F4" s="2">
        <v>7147869</v>
      </c>
      <c r="G4" s="2">
        <v>550575</v>
      </c>
      <c r="H4" s="2">
        <v>256166</v>
      </c>
      <c r="I4" s="2">
        <f>Tabella2[[#This Row],[Imposta netta       (a)]]+Tabella2[[#This Row],[Addizionale regionale dovuta (b)]]+Tabella2[[#This Row],[Addizionale comunale dovuta (c)]]</f>
        <v>7954610</v>
      </c>
    </row>
    <row r="5" spans="1:9" x14ac:dyDescent="0.25">
      <c r="A5" s="11">
        <v>33002</v>
      </c>
      <c r="B5" s="1" t="s">
        <v>178</v>
      </c>
      <c r="C5" s="3" t="s">
        <v>133</v>
      </c>
      <c r="D5" s="2">
        <v>3626</v>
      </c>
      <c r="E5" s="2">
        <v>78309734</v>
      </c>
      <c r="F5" s="2">
        <v>15124942</v>
      </c>
      <c r="G5" s="2">
        <v>1227103</v>
      </c>
      <c r="H5" s="2">
        <v>545473</v>
      </c>
      <c r="I5" s="2">
        <f>Tabella2[[#This Row],[Imposta netta       (a)]]+Tabella2[[#This Row],[Addizionale regionale dovuta (b)]]+Tabella2[[#This Row],[Addizionale comunale dovuta (c)]]</f>
        <v>16897518</v>
      </c>
    </row>
    <row r="6" spans="1:9" x14ac:dyDescent="0.25">
      <c r="A6" s="11">
        <v>33003</v>
      </c>
      <c r="B6" s="1" t="s">
        <v>177</v>
      </c>
      <c r="C6" s="3" t="s">
        <v>133</v>
      </c>
      <c r="D6" s="2">
        <v>725</v>
      </c>
      <c r="E6" s="2">
        <v>13918224</v>
      </c>
      <c r="F6" s="2">
        <v>2539649</v>
      </c>
      <c r="G6" s="2">
        <v>212052</v>
      </c>
      <c r="H6" s="2">
        <v>91355</v>
      </c>
      <c r="I6" s="2">
        <f>Tabella2[[#This Row],[Imposta netta       (a)]]+Tabella2[[#This Row],[Addizionale regionale dovuta (b)]]+Tabella2[[#This Row],[Addizionale comunale dovuta (c)]]</f>
        <v>2843056</v>
      </c>
    </row>
    <row r="7" spans="1:9" x14ac:dyDescent="0.25">
      <c r="A7" s="11">
        <v>33004</v>
      </c>
      <c r="B7" s="1" t="s">
        <v>176</v>
      </c>
      <c r="C7" s="3" t="s">
        <v>133</v>
      </c>
      <c r="D7" s="2">
        <v>2160</v>
      </c>
      <c r="E7" s="2">
        <v>41453547</v>
      </c>
      <c r="F7" s="2">
        <v>8012865</v>
      </c>
      <c r="G7" s="2">
        <v>639896</v>
      </c>
      <c r="H7" s="2">
        <v>236196</v>
      </c>
      <c r="I7" s="2">
        <f>Tabella2[[#This Row],[Imposta netta       (a)]]+Tabella2[[#This Row],[Addizionale regionale dovuta (b)]]+Tabella2[[#This Row],[Addizionale comunale dovuta (c)]]</f>
        <v>8888957</v>
      </c>
    </row>
    <row r="8" spans="1:9" x14ac:dyDescent="0.25">
      <c r="A8" s="11">
        <v>33005</v>
      </c>
      <c r="B8" s="1" t="s">
        <v>175</v>
      </c>
      <c r="C8" s="3" t="s">
        <v>133</v>
      </c>
      <c r="D8" s="2">
        <v>2869</v>
      </c>
      <c r="E8" s="2">
        <v>58688256</v>
      </c>
      <c r="F8" s="2">
        <v>11723559</v>
      </c>
      <c r="G8" s="2">
        <v>912302</v>
      </c>
      <c r="H8" s="2">
        <v>434018</v>
      </c>
      <c r="I8" s="2">
        <f>Tabella2[[#This Row],[Imposta netta       (a)]]+Tabella2[[#This Row],[Addizionale regionale dovuta (b)]]+Tabella2[[#This Row],[Addizionale comunale dovuta (c)]]</f>
        <v>13069879</v>
      </c>
    </row>
    <row r="9" spans="1:9" x14ac:dyDescent="0.25">
      <c r="A9" s="11">
        <v>33006</v>
      </c>
      <c r="B9" s="1" t="s">
        <v>174</v>
      </c>
      <c r="C9" s="3" t="s">
        <v>133</v>
      </c>
      <c r="D9" s="2">
        <v>6103</v>
      </c>
      <c r="E9" s="2">
        <v>126315061</v>
      </c>
      <c r="F9" s="2">
        <v>24251546</v>
      </c>
      <c r="G9" s="2">
        <v>1959624</v>
      </c>
      <c r="H9" s="2">
        <v>944332</v>
      </c>
      <c r="I9" s="2">
        <f>Tabella2[[#This Row],[Imposta netta       (a)]]+Tabella2[[#This Row],[Addizionale regionale dovuta (b)]]+Tabella2[[#This Row],[Addizionale comunale dovuta (c)]]</f>
        <v>27155502</v>
      </c>
    </row>
    <row r="10" spans="1:9" x14ac:dyDescent="0.25">
      <c r="A10" s="11">
        <v>33007</v>
      </c>
      <c r="B10" s="1" t="s">
        <v>173</v>
      </c>
      <c r="C10" s="3" t="s">
        <v>133</v>
      </c>
      <c r="D10" s="2">
        <v>4426</v>
      </c>
      <c r="E10" s="2">
        <v>99189466</v>
      </c>
      <c r="F10" s="2">
        <v>20155425</v>
      </c>
      <c r="G10" s="2">
        <v>1581885</v>
      </c>
      <c r="H10" s="2">
        <v>732474</v>
      </c>
      <c r="I10" s="2">
        <f>Tabella2[[#This Row],[Imposta netta       (a)]]+Tabella2[[#This Row],[Addizionale regionale dovuta (b)]]+Tabella2[[#This Row],[Addizionale comunale dovuta (c)]]</f>
        <v>22469784</v>
      </c>
    </row>
    <row r="11" spans="1:9" x14ac:dyDescent="0.25">
      <c r="A11" s="11">
        <v>33008</v>
      </c>
      <c r="B11" s="1" t="s">
        <v>172</v>
      </c>
      <c r="C11" s="3" t="s">
        <v>133</v>
      </c>
      <c r="D11" s="2">
        <v>1902</v>
      </c>
      <c r="E11" s="2">
        <v>41757991</v>
      </c>
      <c r="F11" s="2">
        <v>8530077</v>
      </c>
      <c r="G11" s="2">
        <v>663032</v>
      </c>
      <c r="H11" s="2">
        <v>310496</v>
      </c>
      <c r="I11" s="2">
        <f>Tabella2[[#This Row],[Imposta netta       (a)]]+Tabella2[[#This Row],[Addizionale regionale dovuta (b)]]+Tabella2[[#This Row],[Addizionale comunale dovuta (c)]]</f>
        <v>9503605</v>
      </c>
    </row>
    <row r="12" spans="1:9" x14ac:dyDescent="0.25">
      <c r="A12" s="11">
        <v>33010</v>
      </c>
      <c r="B12" s="1" t="s">
        <v>171</v>
      </c>
      <c r="C12" s="3" t="s">
        <v>133</v>
      </c>
      <c r="D12" s="2">
        <v>3553</v>
      </c>
      <c r="E12" s="2">
        <v>75660002</v>
      </c>
      <c r="F12" s="2">
        <v>14400087</v>
      </c>
      <c r="G12" s="2">
        <v>1170117</v>
      </c>
      <c r="H12" s="2">
        <v>21683</v>
      </c>
      <c r="I12" s="2">
        <f>Tabella2[[#This Row],[Imposta netta       (a)]]+Tabella2[[#This Row],[Addizionale regionale dovuta (b)]]+Tabella2[[#This Row],[Addizionale comunale dovuta (c)]]</f>
        <v>15591887</v>
      </c>
    </row>
    <row r="13" spans="1:9" x14ac:dyDescent="0.25">
      <c r="A13" s="11">
        <v>33011</v>
      </c>
      <c r="B13" s="1" t="s">
        <v>170</v>
      </c>
      <c r="C13" s="3" t="s">
        <v>133</v>
      </c>
      <c r="D13" s="2">
        <v>5935</v>
      </c>
      <c r="E13" s="2">
        <v>128151914</v>
      </c>
      <c r="F13" s="2">
        <v>25620245</v>
      </c>
      <c r="G13" s="2">
        <v>2015369</v>
      </c>
      <c r="H13" s="2">
        <v>879812</v>
      </c>
      <c r="I13" s="2">
        <f>Tabella2[[#This Row],[Imposta netta       (a)]]+Tabella2[[#This Row],[Addizionale regionale dovuta (b)]]+Tabella2[[#This Row],[Addizionale comunale dovuta (c)]]</f>
        <v>28515426</v>
      </c>
    </row>
    <row r="14" spans="1:9" x14ac:dyDescent="0.25">
      <c r="A14" s="11">
        <v>33012</v>
      </c>
      <c r="B14" s="1" t="s">
        <v>169</v>
      </c>
      <c r="C14" s="3" t="s">
        <v>133</v>
      </c>
      <c r="D14" s="2">
        <v>3678</v>
      </c>
      <c r="E14" s="2">
        <v>84518488</v>
      </c>
      <c r="F14" s="2">
        <v>18123557</v>
      </c>
      <c r="G14" s="2">
        <v>1363416</v>
      </c>
      <c r="H14" s="2">
        <v>633052</v>
      </c>
      <c r="I14" s="2">
        <f>Tabella2[[#This Row],[Imposta netta       (a)]]+Tabella2[[#This Row],[Addizionale regionale dovuta (b)]]+Tabella2[[#This Row],[Addizionale comunale dovuta (c)]]</f>
        <v>20120025</v>
      </c>
    </row>
    <row r="15" spans="1:9" x14ac:dyDescent="0.25">
      <c r="A15" s="11">
        <v>33013</v>
      </c>
      <c r="B15" s="1" t="s">
        <v>168</v>
      </c>
      <c r="C15" s="3" t="s">
        <v>133</v>
      </c>
      <c r="D15" s="2">
        <v>10507</v>
      </c>
      <c r="E15" s="2">
        <v>226231811</v>
      </c>
      <c r="F15" s="2">
        <v>44074207</v>
      </c>
      <c r="G15" s="2">
        <v>3531343</v>
      </c>
      <c r="H15" s="2">
        <v>1316544</v>
      </c>
      <c r="I15" s="2">
        <f>Tabella2[[#This Row],[Imposta netta       (a)]]+Tabella2[[#This Row],[Addizionale regionale dovuta (b)]]+Tabella2[[#This Row],[Addizionale comunale dovuta (c)]]</f>
        <v>48922094</v>
      </c>
    </row>
    <row r="16" spans="1:9" x14ac:dyDescent="0.25">
      <c r="A16" s="11">
        <v>33014</v>
      </c>
      <c r="B16" s="1" t="s">
        <v>167</v>
      </c>
      <c r="C16" s="3" t="s">
        <v>133</v>
      </c>
      <c r="D16" s="2">
        <v>4010</v>
      </c>
      <c r="E16" s="2">
        <v>87575734</v>
      </c>
      <c r="F16" s="2">
        <v>17264543</v>
      </c>
      <c r="G16" s="2">
        <v>1370175</v>
      </c>
      <c r="H16" s="2">
        <v>500287</v>
      </c>
      <c r="I16" s="2">
        <f>Tabella2[[#This Row],[Imposta netta       (a)]]+Tabella2[[#This Row],[Addizionale regionale dovuta (b)]]+Tabella2[[#This Row],[Addizionale comunale dovuta (c)]]</f>
        <v>19135005</v>
      </c>
    </row>
    <row r="17" spans="1:9" x14ac:dyDescent="0.25">
      <c r="A17" s="11">
        <v>33015</v>
      </c>
      <c r="B17" s="1" t="s">
        <v>166</v>
      </c>
      <c r="C17" s="3" t="s">
        <v>133</v>
      </c>
      <c r="D17" s="2">
        <v>106</v>
      </c>
      <c r="E17" s="2">
        <v>1982878</v>
      </c>
      <c r="F17" s="2">
        <v>373971</v>
      </c>
      <c r="G17" s="2">
        <v>29099</v>
      </c>
      <c r="H17" s="2">
        <v>12768</v>
      </c>
      <c r="I17" s="2">
        <f>Tabella2[[#This Row],[Imposta netta       (a)]]+Tabella2[[#This Row],[Addizionale regionale dovuta (b)]]+Tabella2[[#This Row],[Addizionale comunale dovuta (c)]]</f>
        <v>415838</v>
      </c>
    </row>
    <row r="18" spans="1:9" x14ac:dyDescent="0.25">
      <c r="A18" s="11">
        <v>33016</v>
      </c>
      <c r="B18" s="1" t="s">
        <v>165</v>
      </c>
      <c r="C18" s="3" t="s">
        <v>133</v>
      </c>
      <c r="D18" s="2">
        <v>695</v>
      </c>
      <c r="E18" s="2">
        <v>13083303</v>
      </c>
      <c r="F18" s="2">
        <v>2410570</v>
      </c>
      <c r="G18" s="2">
        <v>197837</v>
      </c>
      <c r="H18" s="2">
        <v>84091</v>
      </c>
      <c r="I18" s="2">
        <f>Tabella2[[#This Row],[Imposta netta       (a)]]+Tabella2[[#This Row],[Addizionale regionale dovuta (b)]]+Tabella2[[#This Row],[Addizionale comunale dovuta (c)]]</f>
        <v>2692498</v>
      </c>
    </row>
    <row r="19" spans="1:9" x14ac:dyDescent="0.25">
      <c r="A19" s="11">
        <v>33017</v>
      </c>
      <c r="B19" s="1" t="s">
        <v>164</v>
      </c>
      <c r="C19" s="3" t="s">
        <v>133</v>
      </c>
      <c r="D19" s="2">
        <v>457</v>
      </c>
      <c r="E19" s="2">
        <v>7815334</v>
      </c>
      <c r="F19" s="2">
        <v>1312220</v>
      </c>
      <c r="G19" s="2">
        <v>113918</v>
      </c>
      <c r="H19" s="2">
        <v>57238</v>
      </c>
      <c r="I19" s="2">
        <f>Tabella2[[#This Row],[Imposta netta       (a)]]+Tabella2[[#This Row],[Addizionale regionale dovuta (b)]]+Tabella2[[#This Row],[Addizionale comunale dovuta (c)]]</f>
        <v>1483376</v>
      </c>
    </row>
    <row r="20" spans="1:9" x14ac:dyDescent="0.25">
      <c r="A20" s="11">
        <v>33018</v>
      </c>
      <c r="B20" s="1" t="s">
        <v>163</v>
      </c>
      <c r="C20" s="3" t="s">
        <v>133</v>
      </c>
      <c r="D20" s="2">
        <v>3437</v>
      </c>
      <c r="E20" s="2">
        <v>71230239</v>
      </c>
      <c r="F20" s="2">
        <v>13833692</v>
      </c>
      <c r="G20" s="2">
        <v>1107544</v>
      </c>
      <c r="H20" s="2">
        <v>467247</v>
      </c>
      <c r="I20" s="2">
        <f>Tabella2[[#This Row],[Imposta netta       (a)]]+Tabella2[[#This Row],[Addizionale regionale dovuta (b)]]+Tabella2[[#This Row],[Addizionale comunale dovuta (c)]]</f>
        <v>15408483</v>
      </c>
    </row>
    <row r="21" spans="1:9" x14ac:dyDescent="0.25">
      <c r="A21" s="11">
        <v>33019</v>
      </c>
      <c r="B21" s="1" t="s">
        <v>162</v>
      </c>
      <c r="C21" s="3" t="s">
        <v>133</v>
      </c>
      <c r="D21" s="2">
        <v>1033</v>
      </c>
      <c r="E21" s="2">
        <v>16504417</v>
      </c>
      <c r="F21" s="2">
        <v>2964258</v>
      </c>
      <c r="G21" s="2">
        <v>243119</v>
      </c>
      <c r="H21" s="2">
        <v>112637</v>
      </c>
      <c r="I21" s="2">
        <f>Tabella2[[#This Row],[Imposta netta       (a)]]+Tabella2[[#This Row],[Addizionale regionale dovuta (b)]]+Tabella2[[#This Row],[Addizionale comunale dovuta (c)]]</f>
        <v>3320014</v>
      </c>
    </row>
    <row r="22" spans="1:9" x14ac:dyDescent="0.25">
      <c r="A22" s="11">
        <v>33020</v>
      </c>
      <c r="B22" s="1" t="s">
        <v>161</v>
      </c>
      <c r="C22" s="3" t="s">
        <v>133</v>
      </c>
      <c r="D22" s="2">
        <v>1038</v>
      </c>
      <c r="E22" s="2">
        <v>18320701</v>
      </c>
      <c r="F22" s="2">
        <v>3474926</v>
      </c>
      <c r="G22" s="2">
        <v>276993</v>
      </c>
      <c r="H22" s="2">
        <v>71840</v>
      </c>
      <c r="I22" s="2">
        <f>Tabella2[[#This Row],[Imposta netta       (a)]]+Tabella2[[#This Row],[Addizionale regionale dovuta (b)]]+Tabella2[[#This Row],[Addizionale comunale dovuta (c)]]</f>
        <v>3823759</v>
      </c>
    </row>
    <row r="23" spans="1:9" x14ac:dyDescent="0.25">
      <c r="A23" s="11">
        <v>33021</v>
      </c>
      <c r="B23" s="1" t="s">
        <v>160</v>
      </c>
      <c r="C23" s="3" t="s">
        <v>133</v>
      </c>
      <c r="D23" s="2">
        <v>11228</v>
      </c>
      <c r="E23" s="2">
        <v>250563672</v>
      </c>
      <c r="F23" s="2">
        <v>49745214</v>
      </c>
      <c r="G23" s="2">
        <v>3965747</v>
      </c>
      <c r="H23" s="2">
        <v>1407196</v>
      </c>
      <c r="I23" s="2">
        <f>Tabella2[[#This Row],[Imposta netta       (a)]]+Tabella2[[#This Row],[Addizionale regionale dovuta (b)]]+Tabella2[[#This Row],[Addizionale comunale dovuta (c)]]</f>
        <v>55118157</v>
      </c>
    </row>
    <row r="24" spans="1:9" x14ac:dyDescent="0.25">
      <c r="A24" s="11">
        <v>33022</v>
      </c>
      <c r="B24" s="1" t="s">
        <v>159</v>
      </c>
      <c r="C24" s="3" t="s">
        <v>133</v>
      </c>
      <c r="D24" s="2">
        <v>1670</v>
      </c>
      <c r="E24" s="2">
        <v>45985337</v>
      </c>
      <c r="F24" s="2">
        <v>11040240</v>
      </c>
      <c r="G24" s="2">
        <v>781939</v>
      </c>
      <c r="H24" s="2">
        <v>266827</v>
      </c>
      <c r="I24" s="2">
        <f>Tabella2[[#This Row],[Imposta netta       (a)]]+Tabella2[[#This Row],[Addizionale regionale dovuta (b)]]+Tabella2[[#This Row],[Addizionale comunale dovuta (c)]]</f>
        <v>12089006</v>
      </c>
    </row>
    <row r="25" spans="1:9" x14ac:dyDescent="0.25">
      <c r="A25" s="11">
        <v>33023</v>
      </c>
      <c r="B25" s="1" t="s">
        <v>158</v>
      </c>
      <c r="C25" s="3" t="s">
        <v>133</v>
      </c>
      <c r="D25" s="2">
        <v>4359</v>
      </c>
      <c r="E25" s="2">
        <v>108970151</v>
      </c>
      <c r="F25" s="2">
        <v>23336456</v>
      </c>
      <c r="G25" s="2">
        <v>1775681</v>
      </c>
      <c r="H25" s="2">
        <v>715002</v>
      </c>
      <c r="I25" s="2">
        <f>Tabella2[[#This Row],[Imposta netta       (a)]]+Tabella2[[#This Row],[Addizionale regionale dovuta (b)]]+Tabella2[[#This Row],[Addizionale comunale dovuta (c)]]</f>
        <v>25827139</v>
      </c>
    </row>
    <row r="26" spans="1:9" x14ac:dyDescent="0.25">
      <c r="A26" s="11">
        <v>33024</v>
      </c>
      <c r="B26" s="1" t="s">
        <v>157</v>
      </c>
      <c r="C26" s="3" t="s">
        <v>133</v>
      </c>
      <c r="D26" s="2">
        <v>3428</v>
      </c>
      <c r="E26" s="2">
        <v>76135399</v>
      </c>
      <c r="F26" s="2">
        <v>15077480</v>
      </c>
      <c r="G26" s="2">
        <v>1198512</v>
      </c>
      <c r="H26" s="2">
        <v>436546</v>
      </c>
      <c r="I26" s="2">
        <f>Tabella2[[#This Row],[Imposta netta       (a)]]+Tabella2[[#This Row],[Addizionale regionale dovuta (b)]]+Tabella2[[#This Row],[Addizionale comunale dovuta (c)]]</f>
        <v>16712538</v>
      </c>
    </row>
    <row r="27" spans="1:9" x14ac:dyDescent="0.25">
      <c r="A27" s="11">
        <v>33025</v>
      </c>
      <c r="B27" s="1" t="s">
        <v>156</v>
      </c>
      <c r="C27" s="3" t="s">
        <v>133</v>
      </c>
      <c r="D27" s="2">
        <v>1760</v>
      </c>
      <c r="E27" s="2">
        <v>32779567</v>
      </c>
      <c r="F27" s="2">
        <v>5955301</v>
      </c>
      <c r="G27" s="2">
        <v>490382</v>
      </c>
      <c r="H27" s="2">
        <v>155336</v>
      </c>
      <c r="I27" s="2">
        <f>Tabella2[[#This Row],[Imposta netta       (a)]]+Tabella2[[#This Row],[Addizionale regionale dovuta (b)]]+Tabella2[[#This Row],[Addizionale comunale dovuta (c)]]</f>
        <v>6601019</v>
      </c>
    </row>
    <row r="28" spans="1:9" x14ac:dyDescent="0.25">
      <c r="A28" s="11">
        <v>33026</v>
      </c>
      <c r="B28" s="1" t="s">
        <v>155</v>
      </c>
      <c r="C28" s="3" t="s">
        <v>133</v>
      </c>
      <c r="D28" s="2">
        <v>3110</v>
      </c>
      <c r="E28" s="2">
        <v>60606488</v>
      </c>
      <c r="F28" s="2">
        <v>11518255</v>
      </c>
      <c r="G28" s="2">
        <v>934014</v>
      </c>
      <c r="H28" s="2">
        <v>452953</v>
      </c>
      <c r="I28" s="2">
        <f>Tabella2[[#This Row],[Imposta netta       (a)]]+Tabella2[[#This Row],[Addizionale regionale dovuta (b)]]+Tabella2[[#This Row],[Addizionale comunale dovuta (c)]]</f>
        <v>12905222</v>
      </c>
    </row>
    <row r="29" spans="1:9" x14ac:dyDescent="0.25">
      <c r="A29" s="11">
        <v>33027</v>
      </c>
      <c r="B29" s="1" t="s">
        <v>154</v>
      </c>
      <c r="C29" s="3" t="s">
        <v>133</v>
      </c>
      <c r="D29" s="2">
        <v>3990</v>
      </c>
      <c r="E29" s="2">
        <v>82388591</v>
      </c>
      <c r="F29" s="2">
        <v>15280049</v>
      </c>
      <c r="G29" s="2">
        <v>1261088</v>
      </c>
      <c r="H29" s="2">
        <v>375471</v>
      </c>
      <c r="I29" s="2">
        <f>Tabella2[[#This Row],[Imposta netta       (a)]]+Tabella2[[#This Row],[Addizionale regionale dovuta (b)]]+Tabella2[[#This Row],[Addizionale comunale dovuta (c)]]</f>
        <v>16916608</v>
      </c>
    </row>
    <row r="30" spans="1:9" x14ac:dyDescent="0.25">
      <c r="A30" s="11">
        <v>33028</v>
      </c>
      <c r="B30" s="1" t="s">
        <v>153</v>
      </c>
      <c r="C30" s="3" t="s">
        <v>133</v>
      </c>
      <c r="D30" s="2">
        <v>959</v>
      </c>
      <c r="E30" s="2">
        <v>14292520</v>
      </c>
      <c r="F30" s="2">
        <v>2522754</v>
      </c>
      <c r="G30" s="2">
        <v>210787</v>
      </c>
      <c r="H30" s="2">
        <v>104139</v>
      </c>
      <c r="I30" s="2">
        <f>Tabella2[[#This Row],[Imposta netta       (a)]]+Tabella2[[#This Row],[Addizionale regionale dovuta (b)]]+Tabella2[[#This Row],[Addizionale comunale dovuta (c)]]</f>
        <v>2837680</v>
      </c>
    </row>
    <row r="31" spans="1:9" x14ac:dyDescent="0.25">
      <c r="A31" s="11">
        <v>33030</v>
      </c>
      <c r="B31" s="1" t="s">
        <v>152</v>
      </c>
      <c r="C31" s="3" t="s">
        <v>133</v>
      </c>
      <c r="D31" s="2">
        <v>378</v>
      </c>
      <c r="E31" s="2">
        <v>6666907</v>
      </c>
      <c r="F31" s="2">
        <v>1285014</v>
      </c>
      <c r="G31" s="2">
        <v>100636</v>
      </c>
      <c r="H31" s="2">
        <v>32436</v>
      </c>
      <c r="I31" s="2">
        <f>Tabella2[[#This Row],[Imposta netta       (a)]]+Tabella2[[#This Row],[Addizionale regionale dovuta (b)]]+Tabella2[[#This Row],[Addizionale comunale dovuta (c)]]</f>
        <v>1418086</v>
      </c>
    </row>
    <row r="32" spans="1:9" x14ac:dyDescent="0.25">
      <c r="A32" s="11">
        <v>33032</v>
      </c>
      <c r="B32" s="1" t="s">
        <v>151</v>
      </c>
      <c r="C32" s="3" t="s">
        <v>133</v>
      </c>
      <c r="D32" s="2">
        <v>77715</v>
      </c>
      <c r="E32" s="2">
        <v>1910205250</v>
      </c>
      <c r="F32" s="2">
        <v>411470432</v>
      </c>
      <c r="G32" s="2">
        <v>31074430</v>
      </c>
      <c r="H32" s="2">
        <v>9626695</v>
      </c>
      <c r="I32" s="2">
        <f>Tabella2[[#This Row],[Imposta netta       (a)]]+Tabella2[[#This Row],[Addizionale regionale dovuta (b)]]+Tabella2[[#This Row],[Addizionale comunale dovuta (c)]]</f>
        <v>452171557</v>
      </c>
    </row>
    <row r="33" spans="1:9" x14ac:dyDescent="0.25">
      <c r="A33" s="11">
        <v>33033</v>
      </c>
      <c r="B33" s="1" t="s">
        <v>150</v>
      </c>
      <c r="C33" s="3" t="s">
        <v>133</v>
      </c>
      <c r="D33" s="2">
        <v>1757</v>
      </c>
      <c r="E33" s="2">
        <v>34784599</v>
      </c>
      <c r="F33" s="2">
        <v>6923602</v>
      </c>
      <c r="G33" s="2">
        <v>542184</v>
      </c>
      <c r="H33" s="2">
        <v>224633</v>
      </c>
      <c r="I33" s="2">
        <f>Tabella2[[#This Row],[Imposta netta       (a)]]+Tabella2[[#This Row],[Addizionale regionale dovuta (b)]]+Tabella2[[#This Row],[Addizionale comunale dovuta (c)]]</f>
        <v>7690419</v>
      </c>
    </row>
    <row r="34" spans="1:9" x14ac:dyDescent="0.25">
      <c r="A34" s="11">
        <v>33034</v>
      </c>
      <c r="B34" s="1" t="s">
        <v>149</v>
      </c>
      <c r="C34" s="3" t="s">
        <v>133</v>
      </c>
      <c r="D34" s="2">
        <v>470</v>
      </c>
      <c r="E34" s="2">
        <v>9460730</v>
      </c>
      <c r="F34" s="2">
        <v>1955504</v>
      </c>
      <c r="G34" s="2">
        <v>147654</v>
      </c>
      <c r="H34" s="2">
        <v>69684</v>
      </c>
      <c r="I34" s="2">
        <f>Tabella2[[#This Row],[Imposta netta       (a)]]+Tabella2[[#This Row],[Addizionale regionale dovuta (b)]]+Tabella2[[#This Row],[Addizionale comunale dovuta (c)]]</f>
        <v>2172842</v>
      </c>
    </row>
    <row r="35" spans="1:9" x14ac:dyDescent="0.25">
      <c r="A35" s="11">
        <v>33035</v>
      </c>
      <c r="B35" s="1" t="s">
        <v>148</v>
      </c>
      <c r="C35" s="3" t="s">
        <v>133</v>
      </c>
      <c r="D35" s="2">
        <v>6973</v>
      </c>
      <c r="E35" s="2">
        <v>158942332</v>
      </c>
      <c r="F35" s="2">
        <v>32180799</v>
      </c>
      <c r="G35" s="2">
        <v>2530641</v>
      </c>
      <c r="H35" s="2">
        <v>757131</v>
      </c>
      <c r="I35" s="2">
        <f>Tabella2[[#This Row],[Imposta netta       (a)]]+Tabella2[[#This Row],[Addizionale regionale dovuta (b)]]+Tabella2[[#This Row],[Addizionale comunale dovuta (c)]]</f>
        <v>35468571</v>
      </c>
    </row>
    <row r="36" spans="1:9" x14ac:dyDescent="0.25">
      <c r="A36" s="11">
        <v>33036</v>
      </c>
      <c r="B36" s="1" t="s">
        <v>146</v>
      </c>
      <c r="C36" s="3" t="s">
        <v>133</v>
      </c>
      <c r="D36" s="2">
        <v>3673</v>
      </c>
      <c r="E36" s="2">
        <v>76104466</v>
      </c>
      <c r="F36" s="2">
        <v>14715857</v>
      </c>
      <c r="G36" s="2">
        <v>1183264</v>
      </c>
      <c r="H36" s="2">
        <v>424365</v>
      </c>
      <c r="I36" s="2">
        <f>Tabella2[[#This Row],[Imposta netta       (a)]]+Tabella2[[#This Row],[Addizionale regionale dovuta (b)]]+Tabella2[[#This Row],[Addizionale comunale dovuta (c)]]</f>
        <v>16323486</v>
      </c>
    </row>
    <row r="37" spans="1:9" x14ac:dyDescent="0.25">
      <c r="A37" s="11">
        <v>33037</v>
      </c>
      <c r="B37" s="1" t="s">
        <v>145</v>
      </c>
      <c r="C37" s="3" t="s">
        <v>133</v>
      </c>
      <c r="D37" s="2">
        <v>4838</v>
      </c>
      <c r="E37" s="2">
        <v>109570238</v>
      </c>
      <c r="F37" s="2">
        <v>21489504</v>
      </c>
      <c r="G37" s="2">
        <v>1721471</v>
      </c>
      <c r="H37" s="2">
        <v>698339</v>
      </c>
      <c r="I37" s="2">
        <f>Tabella2[[#This Row],[Imposta netta       (a)]]+Tabella2[[#This Row],[Addizionale regionale dovuta (b)]]+Tabella2[[#This Row],[Addizionale comunale dovuta (c)]]</f>
        <v>23909314</v>
      </c>
    </row>
    <row r="38" spans="1:9" x14ac:dyDescent="0.25">
      <c r="A38" s="11">
        <v>33038</v>
      </c>
      <c r="B38" s="1" t="s">
        <v>144</v>
      </c>
      <c r="C38" s="3" t="s">
        <v>133</v>
      </c>
      <c r="D38" s="2">
        <v>5512</v>
      </c>
      <c r="E38" s="2">
        <v>139690091</v>
      </c>
      <c r="F38" s="2">
        <v>31811234</v>
      </c>
      <c r="G38" s="2">
        <v>2328785</v>
      </c>
      <c r="H38" s="2">
        <v>783583</v>
      </c>
      <c r="I38" s="2">
        <f>Tabella2[[#This Row],[Imposta netta       (a)]]+Tabella2[[#This Row],[Addizionale regionale dovuta (b)]]+Tabella2[[#This Row],[Addizionale comunale dovuta (c)]]</f>
        <v>34923602</v>
      </c>
    </row>
    <row r="39" spans="1:9" x14ac:dyDescent="0.25">
      <c r="A39" s="11">
        <v>33039</v>
      </c>
      <c r="B39" s="1" t="s">
        <v>143</v>
      </c>
      <c r="C39" s="3" t="s">
        <v>133</v>
      </c>
      <c r="D39" s="2">
        <v>9116</v>
      </c>
      <c r="E39" s="2">
        <v>205752302</v>
      </c>
      <c r="F39" s="2">
        <v>40368402</v>
      </c>
      <c r="G39" s="2">
        <v>3242881</v>
      </c>
      <c r="H39" s="2">
        <v>1482253</v>
      </c>
      <c r="I39" s="2">
        <f>Tabella2[[#This Row],[Imposta netta       (a)]]+Tabella2[[#This Row],[Addizionale regionale dovuta (b)]]+Tabella2[[#This Row],[Addizionale comunale dovuta (c)]]</f>
        <v>45093536</v>
      </c>
    </row>
    <row r="40" spans="1:9" x14ac:dyDescent="0.25">
      <c r="A40" s="11">
        <v>33040</v>
      </c>
      <c r="B40" s="1" t="s">
        <v>142</v>
      </c>
      <c r="C40" s="3" t="s">
        <v>133</v>
      </c>
      <c r="D40" s="2">
        <v>4306</v>
      </c>
      <c r="E40" s="2">
        <v>94507254</v>
      </c>
      <c r="F40" s="2">
        <v>18603922</v>
      </c>
      <c r="G40" s="2">
        <v>1482522</v>
      </c>
      <c r="H40" s="2">
        <v>611320</v>
      </c>
      <c r="I40" s="2">
        <f>Tabella2[[#This Row],[Imposta netta       (a)]]+Tabella2[[#This Row],[Addizionale regionale dovuta (b)]]+Tabella2[[#This Row],[Addizionale comunale dovuta (c)]]</f>
        <v>20697764</v>
      </c>
    </row>
    <row r="41" spans="1:9" x14ac:dyDescent="0.25">
      <c r="A41" s="11">
        <v>33041</v>
      </c>
      <c r="B41" s="1" t="s">
        <v>147</v>
      </c>
      <c r="C41" s="3" t="s">
        <v>133</v>
      </c>
      <c r="D41" s="2">
        <v>626</v>
      </c>
      <c r="E41" s="2">
        <v>11935192</v>
      </c>
      <c r="F41" s="2">
        <v>2221810</v>
      </c>
      <c r="G41" s="2">
        <v>182825</v>
      </c>
      <c r="H41" s="2">
        <v>55892</v>
      </c>
      <c r="I41" s="2">
        <f>Tabella2[[#This Row],[Imposta netta       (a)]]+Tabella2[[#This Row],[Addizionale regionale dovuta (b)]]+Tabella2[[#This Row],[Addizionale comunale dovuta (c)]]</f>
        <v>2460527</v>
      </c>
    </row>
    <row r="42" spans="1:9" x14ac:dyDescent="0.25">
      <c r="A42" s="11">
        <v>33042</v>
      </c>
      <c r="B42" s="1" t="s">
        <v>141</v>
      </c>
      <c r="C42" s="3" t="s">
        <v>133</v>
      </c>
      <c r="D42" s="2">
        <v>2129</v>
      </c>
      <c r="E42" s="2">
        <v>45655417</v>
      </c>
      <c r="F42" s="2">
        <v>8710313</v>
      </c>
      <c r="G42" s="2">
        <v>711834</v>
      </c>
      <c r="H42" s="2">
        <v>186429</v>
      </c>
      <c r="I42" s="2">
        <f>Tabella2[[#This Row],[Imposta netta       (a)]]+Tabella2[[#This Row],[Addizionale regionale dovuta (b)]]+Tabella2[[#This Row],[Addizionale comunale dovuta (c)]]</f>
        <v>9608576</v>
      </c>
    </row>
    <row r="43" spans="1:9" x14ac:dyDescent="0.25">
      <c r="A43" s="11">
        <v>33043</v>
      </c>
      <c r="B43" s="1" t="s">
        <v>140</v>
      </c>
      <c r="C43" s="3" t="s">
        <v>133</v>
      </c>
      <c r="D43" s="2">
        <v>1818</v>
      </c>
      <c r="E43" s="2">
        <v>40703140</v>
      </c>
      <c r="F43" s="2">
        <v>8477657</v>
      </c>
      <c r="G43" s="2">
        <v>648425</v>
      </c>
      <c r="H43" s="2">
        <v>258876</v>
      </c>
      <c r="I43" s="2">
        <f>Tabella2[[#This Row],[Imposta netta       (a)]]+Tabella2[[#This Row],[Addizionale regionale dovuta (b)]]+Tabella2[[#This Row],[Addizionale comunale dovuta (c)]]</f>
        <v>9384958</v>
      </c>
    </row>
    <row r="44" spans="1:9" x14ac:dyDescent="0.25">
      <c r="A44" s="11">
        <v>33044</v>
      </c>
      <c r="B44" s="1" t="s">
        <v>139</v>
      </c>
      <c r="C44" s="3" t="s">
        <v>133</v>
      </c>
      <c r="D44" s="2">
        <v>1725</v>
      </c>
      <c r="E44" s="2">
        <v>32560586</v>
      </c>
      <c r="F44" s="2">
        <v>6127130</v>
      </c>
      <c r="G44" s="2">
        <v>498829</v>
      </c>
      <c r="H44" s="2">
        <v>112853</v>
      </c>
      <c r="I44" s="2">
        <f>Tabella2[[#This Row],[Imposta netta       (a)]]+Tabella2[[#This Row],[Addizionale regionale dovuta (b)]]+Tabella2[[#This Row],[Addizionale comunale dovuta (c)]]</f>
        <v>6738812</v>
      </c>
    </row>
    <row r="45" spans="1:9" x14ac:dyDescent="0.25">
      <c r="A45" s="11">
        <v>33045</v>
      </c>
      <c r="B45" s="1" t="s">
        <v>137</v>
      </c>
      <c r="C45" s="3" t="s">
        <v>133</v>
      </c>
      <c r="D45" s="2">
        <v>3252</v>
      </c>
      <c r="E45" s="2">
        <v>71410153</v>
      </c>
      <c r="F45" s="2">
        <v>14350663</v>
      </c>
      <c r="G45" s="2">
        <v>1126887</v>
      </c>
      <c r="H45" s="2">
        <v>447453</v>
      </c>
      <c r="I45" s="2">
        <f>Tabella2[[#This Row],[Imposta netta       (a)]]+Tabella2[[#This Row],[Addizionale regionale dovuta (b)]]+Tabella2[[#This Row],[Addizionale comunale dovuta (c)]]</f>
        <v>15925003</v>
      </c>
    </row>
    <row r="46" spans="1:9" x14ac:dyDescent="0.25">
      <c r="A46" s="11">
        <v>33046</v>
      </c>
      <c r="B46" s="1" t="s">
        <v>136</v>
      </c>
      <c r="C46" s="3" t="s">
        <v>133</v>
      </c>
      <c r="D46" s="2">
        <v>1307</v>
      </c>
      <c r="E46" s="2">
        <v>27920095</v>
      </c>
      <c r="F46" s="2">
        <v>5364512</v>
      </c>
      <c r="G46" s="2">
        <v>431670</v>
      </c>
      <c r="H46" s="2">
        <v>67803</v>
      </c>
      <c r="I46" s="2">
        <f>Tabella2[[#This Row],[Imposta netta       (a)]]+Tabella2[[#This Row],[Addizionale regionale dovuta (b)]]+Tabella2[[#This Row],[Addizionale comunale dovuta (c)]]</f>
        <v>5863985</v>
      </c>
    </row>
    <row r="47" spans="1:9" x14ac:dyDescent="0.25">
      <c r="A47" s="11">
        <v>33047</v>
      </c>
      <c r="B47" s="1" t="s">
        <v>135</v>
      </c>
      <c r="C47" s="3" t="s">
        <v>133</v>
      </c>
      <c r="D47" s="2">
        <v>64</v>
      </c>
      <c r="E47" s="2">
        <v>1065982</v>
      </c>
      <c r="F47" s="2">
        <v>172339</v>
      </c>
      <c r="G47" s="2">
        <v>14203</v>
      </c>
      <c r="H47" s="2">
        <v>3085</v>
      </c>
      <c r="I47" s="2">
        <f>Tabella2[[#This Row],[Imposta netta       (a)]]+Tabella2[[#This Row],[Addizionale regionale dovuta (b)]]+Tabella2[[#This Row],[Addizionale comunale dovuta (c)]]</f>
        <v>189627</v>
      </c>
    </row>
    <row r="48" spans="1:9" x14ac:dyDescent="0.25">
      <c r="A48" s="11">
        <v>33048</v>
      </c>
      <c r="B48" s="1" t="s">
        <v>138</v>
      </c>
      <c r="C48" s="3" t="s">
        <v>133</v>
      </c>
      <c r="D48" s="2">
        <v>2004</v>
      </c>
      <c r="E48" s="2">
        <v>38809341</v>
      </c>
      <c r="F48" s="2">
        <v>7569725</v>
      </c>
      <c r="G48" s="2">
        <v>591317</v>
      </c>
      <c r="H48" s="2">
        <v>223101</v>
      </c>
      <c r="I48" s="2">
        <f>Tabella2[[#This Row],[Imposta netta       (a)]]+Tabella2[[#This Row],[Addizionale regionale dovuta (b)]]+Tabella2[[#This Row],[Addizionale comunale dovuta (c)]]</f>
        <v>8384143</v>
      </c>
    </row>
    <row r="49" spans="1:9" x14ac:dyDescent="0.25">
      <c r="A49" s="11">
        <v>33049</v>
      </c>
      <c r="B49" s="1" t="s">
        <v>134</v>
      </c>
      <c r="C49" s="3" t="s">
        <v>133</v>
      </c>
      <c r="D49" s="2">
        <v>2423</v>
      </c>
      <c r="E49" s="2">
        <v>48286202</v>
      </c>
      <c r="F49" s="2">
        <v>9730471</v>
      </c>
      <c r="G49" s="2">
        <v>752020</v>
      </c>
      <c r="H49" s="2">
        <v>162197</v>
      </c>
      <c r="I49" s="2">
        <f>Tabella2[[#This Row],[Imposta netta       (a)]]+Tabella2[[#This Row],[Addizionale regionale dovuta (b)]]+Tabella2[[#This Row],[Addizionale comunale dovuta (c)]]</f>
        <v>10644688</v>
      </c>
    </row>
    <row r="50" spans="1:9" x14ac:dyDescent="0.25">
      <c r="A50" s="11">
        <v>34001</v>
      </c>
      <c r="B50" s="1" t="s">
        <v>132</v>
      </c>
      <c r="C50" s="3" t="s">
        <v>89</v>
      </c>
      <c r="D50" s="2">
        <v>1776</v>
      </c>
      <c r="E50" s="2">
        <v>31336209</v>
      </c>
      <c r="F50" s="2">
        <v>5517607</v>
      </c>
      <c r="G50" s="2">
        <v>465802</v>
      </c>
      <c r="H50" s="2">
        <v>232227</v>
      </c>
      <c r="I50" s="2">
        <f>Tabella2[[#This Row],[Imposta netta       (a)]]+Tabella2[[#This Row],[Addizionale regionale dovuta (b)]]+Tabella2[[#This Row],[Addizionale comunale dovuta (c)]]</f>
        <v>6215636</v>
      </c>
    </row>
    <row r="51" spans="1:9" x14ac:dyDescent="0.25">
      <c r="A51" s="11">
        <v>34002</v>
      </c>
      <c r="B51" s="1" t="s">
        <v>131</v>
      </c>
      <c r="C51" s="3" t="s">
        <v>89</v>
      </c>
      <c r="D51" s="2">
        <v>1833</v>
      </c>
      <c r="E51" s="2">
        <v>29047453</v>
      </c>
      <c r="F51" s="2">
        <v>5336735</v>
      </c>
      <c r="G51" s="2">
        <v>425290</v>
      </c>
      <c r="H51" s="2">
        <v>209830</v>
      </c>
      <c r="I51" s="2">
        <f>Tabella2[[#This Row],[Imposta netta       (a)]]+Tabella2[[#This Row],[Addizionale regionale dovuta (b)]]+Tabella2[[#This Row],[Addizionale comunale dovuta (c)]]</f>
        <v>5971855</v>
      </c>
    </row>
    <row r="52" spans="1:9" x14ac:dyDescent="0.25">
      <c r="A52" s="11">
        <v>34003</v>
      </c>
      <c r="B52" s="1" t="s">
        <v>130</v>
      </c>
      <c r="C52" s="3" t="s">
        <v>89</v>
      </c>
      <c r="D52" s="2">
        <v>2641</v>
      </c>
      <c r="E52" s="2">
        <v>44477765</v>
      </c>
      <c r="F52" s="2">
        <v>7599526</v>
      </c>
      <c r="G52" s="2">
        <v>651487</v>
      </c>
      <c r="H52" s="2">
        <v>328247</v>
      </c>
      <c r="I52" s="2">
        <f>Tabella2[[#This Row],[Imposta netta       (a)]]+Tabella2[[#This Row],[Addizionale regionale dovuta (b)]]+Tabella2[[#This Row],[Addizionale comunale dovuta (c)]]</f>
        <v>8579260</v>
      </c>
    </row>
    <row r="53" spans="1:9" x14ac:dyDescent="0.25">
      <c r="A53" s="11">
        <v>34004</v>
      </c>
      <c r="B53" s="1" t="s">
        <v>129</v>
      </c>
      <c r="C53" s="3" t="s">
        <v>89</v>
      </c>
      <c r="D53" s="2">
        <v>1687</v>
      </c>
      <c r="E53" s="2">
        <v>33437500</v>
      </c>
      <c r="F53" s="2">
        <v>6639450</v>
      </c>
      <c r="G53" s="2">
        <v>519703</v>
      </c>
      <c r="H53" s="2">
        <v>242507</v>
      </c>
      <c r="I53" s="2">
        <f>Tabella2[[#This Row],[Imposta netta       (a)]]+Tabella2[[#This Row],[Addizionale regionale dovuta (b)]]+Tabella2[[#This Row],[Addizionale comunale dovuta (c)]]</f>
        <v>7401660</v>
      </c>
    </row>
    <row r="54" spans="1:9" x14ac:dyDescent="0.25">
      <c r="A54" s="11">
        <v>34005</v>
      </c>
      <c r="B54" s="1" t="s">
        <v>128</v>
      </c>
      <c r="C54" s="3" t="s">
        <v>89</v>
      </c>
      <c r="D54" s="2">
        <v>637</v>
      </c>
      <c r="E54" s="2">
        <v>10176616</v>
      </c>
      <c r="F54" s="2">
        <v>1691648</v>
      </c>
      <c r="G54" s="2">
        <v>145556</v>
      </c>
      <c r="H54" s="2">
        <v>73269</v>
      </c>
      <c r="I54" s="2">
        <f>Tabella2[[#This Row],[Imposta netta       (a)]]+Tabella2[[#This Row],[Addizionale regionale dovuta (b)]]+Tabella2[[#This Row],[Addizionale comunale dovuta (c)]]</f>
        <v>1910473</v>
      </c>
    </row>
    <row r="55" spans="1:9" x14ac:dyDescent="0.25">
      <c r="A55" s="11">
        <v>34006</v>
      </c>
      <c r="B55" s="1" t="s">
        <v>126</v>
      </c>
      <c r="C55" s="3" t="s">
        <v>89</v>
      </c>
      <c r="D55" s="2">
        <v>5523</v>
      </c>
      <c r="E55" s="2">
        <v>106232967</v>
      </c>
      <c r="F55" s="2">
        <v>19945301</v>
      </c>
      <c r="G55" s="2">
        <v>1625494</v>
      </c>
      <c r="H55" s="2">
        <v>801859</v>
      </c>
      <c r="I55" s="2">
        <f>Tabella2[[#This Row],[Imposta netta       (a)]]+Tabella2[[#This Row],[Addizionale regionale dovuta (b)]]+Tabella2[[#This Row],[Addizionale comunale dovuta (c)]]</f>
        <v>22372654</v>
      </c>
    </row>
    <row r="56" spans="1:9" x14ac:dyDescent="0.25">
      <c r="A56" s="11">
        <v>34007</v>
      </c>
      <c r="B56" s="1" t="s">
        <v>125</v>
      </c>
      <c r="C56" s="3" t="s">
        <v>89</v>
      </c>
      <c r="D56" s="2">
        <v>5148</v>
      </c>
      <c r="E56" s="2">
        <v>113480367</v>
      </c>
      <c r="F56" s="2">
        <v>22786027</v>
      </c>
      <c r="G56" s="2">
        <v>1803213</v>
      </c>
      <c r="H56" s="2">
        <v>824421</v>
      </c>
      <c r="I56" s="2">
        <f>Tabella2[[#This Row],[Imposta netta       (a)]]+Tabella2[[#This Row],[Addizionale regionale dovuta (b)]]+Tabella2[[#This Row],[Addizionale comunale dovuta (c)]]</f>
        <v>25413661</v>
      </c>
    </row>
    <row r="57" spans="1:9" x14ac:dyDescent="0.25">
      <c r="A57" s="11">
        <v>34008</v>
      </c>
      <c r="B57" s="1" t="s">
        <v>124</v>
      </c>
      <c r="C57" s="3" t="s">
        <v>89</v>
      </c>
      <c r="D57" s="2">
        <v>1577</v>
      </c>
      <c r="E57" s="2">
        <v>34055403</v>
      </c>
      <c r="F57" s="2">
        <v>6560676</v>
      </c>
      <c r="G57" s="2">
        <v>531960</v>
      </c>
      <c r="H57" s="2">
        <v>139751</v>
      </c>
      <c r="I57" s="2">
        <f>Tabella2[[#This Row],[Imposta netta       (a)]]+Tabella2[[#This Row],[Addizionale regionale dovuta (b)]]+Tabella2[[#This Row],[Addizionale comunale dovuta (c)]]</f>
        <v>7232387</v>
      </c>
    </row>
    <row r="58" spans="1:9" x14ac:dyDescent="0.25">
      <c r="A58" s="11">
        <v>34009</v>
      </c>
      <c r="B58" s="1" t="s">
        <v>123</v>
      </c>
      <c r="C58" s="3" t="s">
        <v>89</v>
      </c>
      <c r="D58" s="2">
        <v>11068</v>
      </c>
      <c r="E58" s="2">
        <v>286360230</v>
      </c>
      <c r="F58" s="2">
        <v>62465014</v>
      </c>
      <c r="G58" s="2">
        <v>4711415</v>
      </c>
      <c r="H58" s="2">
        <v>2170224</v>
      </c>
      <c r="I58" s="2">
        <f>Tabella2[[#This Row],[Imposta netta       (a)]]+Tabella2[[#This Row],[Addizionale regionale dovuta (b)]]+Tabella2[[#This Row],[Addizionale comunale dovuta (c)]]</f>
        <v>69346653</v>
      </c>
    </row>
    <row r="59" spans="1:9" x14ac:dyDescent="0.25">
      <c r="A59" s="11">
        <v>34010</v>
      </c>
      <c r="B59" s="1" t="s">
        <v>122</v>
      </c>
      <c r="C59" s="3" t="s">
        <v>89</v>
      </c>
      <c r="D59" s="2">
        <v>6517</v>
      </c>
      <c r="E59" s="2">
        <v>153951438</v>
      </c>
      <c r="F59" s="2">
        <v>31585953</v>
      </c>
      <c r="G59" s="2">
        <v>2467913</v>
      </c>
      <c r="H59" s="2">
        <v>1019779</v>
      </c>
      <c r="I59" s="2">
        <f>Tabella2[[#This Row],[Imposta netta       (a)]]+Tabella2[[#This Row],[Addizionale regionale dovuta (b)]]+Tabella2[[#This Row],[Addizionale comunale dovuta (c)]]</f>
        <v>35073645</v>
      </c>
    </row>
    <row r="60" spans="1:9" x14ac:dyDescent="0.25">
      <c r="A60" s="11">
        <v>34011</v>
      </c>
      <c r="B60" s="1" t="s">
        <v>121</v>
      </c>
      <c r="C60" s="3" t="s">
        <v>89</v>
      </c>
      <c r="D60" s="2">
        <v>855</v>
      </c>
      <c r="E60" s="2">
        <v>14849018</v>
      </c>
      <c r="F60" s="2">
        <v>2535326</v>
      </c>
      <c r="G60" s="2">
        <v>217429</v>
      </c>
      <c r="H60" s="2">
        <v>108533</v>
      </c>
      <c r="I60" s="2">
        <f>Tabella2[[#This Row],[Imposta netta       (a)]]+Tabella2[[#This Row],[Addizionale regionale dovuta (b)]]+Tabella2[[#This Row],[Addizionale comunale dovuta (c)]]</f>
        <v>2861288</v>
      </c>
    </row>
    <row r="61" spans="1:9" x14ac:dyDescent="0.25">
      <c r="A61" s="11">
        <v>34012</v>
      </c>
      <c r="B61" s="1" t="s">
        <v>120</v>
      </c>
      <c r="C61" s="3" t="s">
        <v>89</v>
      </c>
      <c r="D61" s="2">
        <v>1464</v>
      </c>
      <c r="E61" s="2">
        <v>30266435</v>
      </c>
      <c r="F61" s="2">
        <v>5924932</v>
      </c>
      <c r="G61" s="2">
        <v>469141</v>
      </c>
      <c r="H61" s="2">
        <v>148014</v>
      </c>
      <c r="I61" s="2">
        <f>Tabella2[[#This Row],[Imposta netta       (a)]]+Tabella2[[#This Row],[Addizionale regionale dovuta (b)]]+Tabella2[[#This Row],[Addizionale comunale dovuta (c)]]</f>
        <v>6542087</v>
      </c>
    </row>
    <row r="62" spans="1:9" x14ac:dyDescent="0.25">
      <c r="A62" s="11">
        <v>34013</v>
      </c>
      <c r="B62" s="1" t="s">
        <v>119</v>
      </c>
      <c r="C62" s="3" t="s">
        <v>89</v>
      </c>
      <c r="D62" s="2">
        <v>6882</v>
      </c>
      <c r="E62" s="2">
        <v>169066854</v>
      </c>
      <c r="F62" s="2">
        <v>35466934</v>
      </c>
      <c r="G62" s="2">
        <v>2737933</v>
      </c>
      <c r="H62" s="2">
        <v>1257865</v>
      </c>
      <c r="I62" s="2">
        <f>Tabella2[[#This Row],[Imposta netta       (a)]]+Tabella2[[#This Row],[Addizionale regionale dovuta (b)]]+Tabella2[[#This Row],[Addizionale comunale dovuta (c)]]</f>
        <v>39462732</v>
      </c>
    </row>
    <row r="63" spans="1:9" x14ac:dyDescent="0.25">
      <c r="A63" s="11">
        <v>34014</v>
      </c>
      <c r="B63" s="1" t="s">
        <v>127</v>
      </c>
      <c r="C63" s="3" t="s">
        <v>89</v>
      </c>
      <c r="D63" s="2">
        <v>20267</v>
      </c>
      <c r="E63" s="2">
        <v>473335499</v>
      </c>
      <c r="F63" s="2">
        <v>96755556</v>
      </c>
      <c r="G63" s="2">
        <v>7576088</v>
      </c>
      <c r="H63" s="2">
        <v>3477694</v>
      </c>
      <c r="I63" s="2">
        <f>Tabella2[[#This Row],[Imposta netta       (a)]]+Tabella2[[#This Row],[Addizionale regionale dovuta (b)]]+Tabella2[[#This Row],[Addizionale comunale dovuta (c)]]</f>
        <v>107809338</v>
      </c>
    </row>
    <row r="64" spans="1:9" x14ac:dyDescent="0.25">
      <c r="A64" s="11">
        <v>34015</v>
      </c>
      <c r="B64" s="1" t="s">
        <v>118</v>
      </c>
      <c r="C64" s="3" t="s">
        <v>89</v>
      </c>
      <c r="D64" s="2">
        <v>5342</v>
      </c>
      <c r="E64" s="2">
        <v>118853128</v>
      </c>
      <c r="F64" s="2">
        <v>23305516</v>
      </c>
      <c r="G64" s="2">
        <v>1866216</v>
      </c>
      <c r="H64" s="2">
        <v>898463</v>
      </c>
      <c r="I64" s="2">
        <f>Tabella2[[#This Row],[Imposta netta       (a)]]+Tabella2[[#This Row],[Addizionale regionale dovuta (b)]]+Tabella2[[#This Row],[Addizionale comunale dovuta (c)]]</f>
        <v>26070195</v>
      </c>
    </row>
    <row r="65" spans="1:9" x14ac:dyDescent="0.25">
      <c r="A65" s="11">
        <v>34016</v>
      </c>
      <c r="B65" s="1" t="s">
        <v>117</v>
      </c>
      <c r="C65" s="3" t="s">
        <v>89</v>
      </c>
      <c r="D65" s="2">
        <v>4226</v>
      </c>
      <c r="E65" s="2">
        <v>92837205</v>
      </c>
      <c r="F65" s="2">
        <v>17592620</v>
      </c>
      <c r="G65" s="2">
        <v>1452931</v>
      </c>
      <c r="H65" s="2">
        <v>498777</v>
      </c>
      <c r="I65" s="2">
        <f>Tabella2[[#This Row],[Imposta netta       (a)]]+Tabella2[[#This Row],[Addizionale regionale dovuta (b)]]+Tabella2[[#This Row],[Addizionale comunale dovuta (c)]]</f>
        <v>19544328</v>
      </c>
    </row>
    <row r="66" spans="1:9" x14ac:dyDescent="0.25">
      <c r="A66" s="11">
        <v>34017</v>
      </c>
      <c r="B66" s="1" t="s">
        <v>116</v>
      </c>
      <c r="C66" s="3" t="s">
        <v>89</v>
      </c>
      <c r="D66" s="2">
        <v>4317</v>
      </c>
      <c r="E66" s="2">
        <v>94794160</v>
      </c>
      <c r="F66" s="2">
        <v>18371880</v>
      </c>
      <c r="G66" s="2">
        <v>1473119</v>
      </c>
      <c r="H66" s="2">
        <v>691864</v>
      </c>
      <c r="I66" s="2">
        <f>Tabella2[[#This Row],[Imposta netta       (a)]]+Tabella2[[#This Row],[Addizionale regionale dovuta (b)]]+Tabella2[[#This Row],[Addizionale comunale dovuta (c)]]</f>
        <v>20536863</v>
      </c>
    </row>
    <row r="67" spans="1:9" x14ac:dyDescent="0.25">
      <c r="A67" s="11">
        <v>34018</v>
      </c>
      <c r="B67" s="1" t="s">
        <v>115</v>
      </c>
      <c r="C67" s="3" t="s">
        <v>89</v>
      </c>
      <c r="D67" s="2">
        <v>7795</v>
      </c>
      <c r="E67" s="2">
        <v>186273928</v>
      </c>
      <c r="F67" s="2">
        <v>38774718</v>
      </c>
      <c r="G67" s="2">
        <v>3000450</v>
      </c>
      <c r="H67" s="2">
        <v>1385809</v>
      </c>
      <c r="I67" s="2">
        <f>Tabella2[[#This Row],[Imposta netta       (a)]]+Tabella2[[#This Row],[Addizionale regionale dovuta (b)]]+Tabella2[[#This Row],[Addizionale comunale dovuta (c)]]</f>
        <v>43160977</v>
      </c>
    </row>
    <row r="68" spans="1:9" x14ac:dyDescent="0.25">
      <c r="A68" s="11">
        <v>34019</v>
      </c>
      <c r="B68" s="1" t="s">
        <v>114</v>
      </c>
      <c r="C68" s="3" t="s">
        <v>89</v>
      </c>
      <c r="D68" s="2">
        <v>3827</v>
      </c>
      <c r="E68" s="2">
        <v>92908309</v>
      </c>
      <c r="F68" s="2">
        <v>19542009</v>
      </c>
      <c r="G68" s="2">
        <v>1502723</v>
      </c>
      <c r="H68" s="2">
        <v>698338</v>
      </c>
      <c r="I68" s="2">
        <f>Tabella2[[#This Row],[Imposta netta       (a)]]+Tabella2[[#This Row],[Addizionale regionale dovuta (b)]]+Tabella2[[#This Row],[Addizionale comunale dovuta (c)]]</f>
        <v>21743070</v>
      </c>
    </row>
    <row r="69" spans="1:9" x14ac:dyDescent="0.25">
      <c r="A69" s="11">
        <v>34020</v>
      </c>
      <c r="B69" s="1" t="s">
        <v>112</v>
      </c>
      <c r="C69" s="3" t="s">
        <v>89</v>
      </c>
      <c r="D69" s="2">
        <v>8052</v>
      </c>
      <c r="E69" s="2">
        <v>180229765</v>
      </c>
      <c r="F69" s="2">
        <v>35412629</v>
      </c>
      <c r="G69" s="2">
        <v>2838851</v>
      </c>
      <c r="H69" s="2">
        <v>1341229</v>
      </c>
      <c r="I69" s="2">
        <f>Tabella2[[#This Row],[Imposta netta       (a)]]+Tabella2[[#This Row],[Addizionale regionale dovuta (b)]]+Tabella2[[#This Row],[Addizionale comunale dovuta (c)]]</f>
        <v>39592709</v>
      </c>
    </row>
    <row r="70" spans="1:9" x14ac:dyDescent="0.25">
      <c r="A70" s="11">
        <v>34022</v>
      </c>
      <c r="B70" s="1" t="s">
        <v>111</v>
      </c>
      <c r="C70" s="3" t="s">
        <v>89</v>
      </c>
      <c r="D70" s="2">
        <v>739</v>
      </c>
      <c r="E70" s="2">
        <v>14315422</v>
      </c>
      <c r="F70" s="2">
        <v>2660921</v>
      </c>
      <c r="G70" s="2">
        <v>217615</v>
      </c>
      <c r="H70" s="2">
        <v>106909</v>
      </c>
      <c r="I70" s="2">
        <f>Tabella2[[#This Row],[Imposta netta       (a)]]+Tabella2[[#This Row],[Addizionale regionale dovuta (b)]]+Tabella2[[#This Row],[Addizionale comunale dovuta (c)]]</f>
        <v>2985445</v>
      </c>
    </row>
    <row r="71" spans="1:9" x14ac:dyDescent="0.25">
      <c r="A71" s="11">
        <v>34023</v>
      </c>
      <c r="B71" s="1" t="s">
        <v>110</v>
      </c>
      <c r="C71" s="3" t="s">
        <v>89</v>
      </c>
      <c r="D71" s="2">
        <v>8446</v>
      </c>
      <c r="E71" s="2">
        <v>209860246</v>
      </c>
      <c r="F71" s="2">
        <v>45518955</v>
      </c>
      <c r="G71" s="2">
        <v>3420824</v>
      </c>
      <c r="H71" s="2">
        <v>1536809</v>
      </c>
      <c r="I71" s="2">
        <f>Tabella2[[#This Row],[Imposta netta       (a)]]+Tabella2[[#This Row],[Addizionale regionale dovuta (b)]]+Tabella2[[#This Row],[Addizionale comunale dovuta (c)]]</f>
        <v>50476588</v>
      </c>
    </row>
    <row r="72" spans="1:9" x14ac:dyDescent="0.25">
      <c r="A72" s="11">
        <v>34024</v>
      </c>
      <c r="B72" s="1" t="s">
        <v>109</v>
      </c>
      <c r="C72" s="3" t="s">
        <v>89</v>
      </c>
      <c r="D72" s="2">
        <v>2750</v>
      </c>
      <c r="E72" s="2">
        <v>56652722</v>
      </c>
      <c r="F72" s="2">
        <v>10715262</v>
      </c>
      <c r="G72" s="2">
        <v>867631</v>
      </c>
      <c r="H72" s="2">
        <v>420624</v>
      </c>
      <c r="I72" s="2">
        <f>Tabella2[[#This Row],[Imposta netta       (a)]]+Tabella2[[#This Row],[Addizionale regionale dovuta (b)]]+Tabella2[[#This Row],[Addizionale comunale dovuta (c)]]</f>
        <v>12003517</v>
      </c>
    </row>
    <row r="73" spans="1:9" x14ac:dyDescent="0.25">
      <c r="A73" s="11">
        <v>34025</v>
      </c>
      <c r="B73" s="1" t="s">
        <v>108</v>
      </c>
      <c r="C73" s="3" t="s">
        <v>89</v>
      </c>
      <c r="D73" s="2">
        <v>9797</v>
      </c>
      <c r="E73" s="2">
        <v>235019837</v>
      </c>
      <c r="F73" s="2">
        <v>48529409</v>
      </c>
      <c r="G73" s="2">
        <v>3779565</v>
      </c>
      <c r="H73" s="2">
        <v>1758624</v>
      </c>
      <c r="I73" s="2">
        <f>Tabella2[[#This Row],[Imposta netta       (a)]]+Tabella2[[#This Row],[Addizionale regionale dovuta (b)]]+Tabella2[[#This Row],[Addizionale comunale dovuta (c)]]</f>
        <v>54067598</v>
      </c>
    </row>
    <row r="74" spans="1:9" x14ac:dyDescent="0.25">
      <c r="A74" s="11">
        <v>34026</v>
      </c>
      <c r="B74" s="1" t="s">
        <v>107</v>
      </c>
      <c r="C74" s="3" t="s">
        <v>89</v>
      </c>
      <c r="D74" s="2">
        <v>880</v>
      </c>
      <c r="E74" s="2">
        <v>17285338</v>
      </c>
      <c r="F74" s="2">
        <v>3063723</v>
      </c>
      <c r="G74" s="2">
        <v>262570</v>
      </c>
      <c r="H74" s="2">
        <v>129367</v>
      </c>
      <c r="I74" s="2">
        <f>Tabella2[[#This Row],[Imposta netta       (a)]]+Tabella2[[#This Row],[Addizionale regionale dovuta (b)]]+Tabella2[[#This Row],[Addizionale comunale dovuta (c)]]</f>
        <v>3455660</v>
      </c>
    </row>
    <row r="75" spans="1:9" x14ac:dyDescent="0.25">
      <c r="A75" s="11">
        <v>34027</v>
      </c>
      <c r="B75" s="1" t="s">
        <v>106</v>
      </c>
      <c r="C75" s="3" t="s">
        <v>89</v>
      </c>
      <c r="D75" s="2">
        <v>147639</v>
      </c>
      <c r="E75" s="2">
        <v>3934177500</v>
      </c>
      <c r="F75" s="2">
        <v>897680975</v>
      </c>
      <c r="G75" s="2">
        <v>65713417</v>
      </c>
      <c r="H75" s="2">
        <v>29201678</v>
      </c>
      <c r="I75" s="2">
        <f>Tabella2[[#This Row],[Imposta netta       (a)]]+Tabella2[[#This Row],[Addizionale regionale dovuta (b)]]+Tabella2[[#This Row],[Addizionale comunale dovuta (c)]]</f>
        <v>992596070</v>
      </c>
    </row>
    <row r="76" spans="1:9" x14ac:dyDescent="0.25">
      <c r="A76" s="11">
        <v>34028</v>
      </c>
      <c r="B76" s="1" t="s">
        <v>105</v>
      </c>
      <c r="C76" s="3" t="s">
        <v>89</v>
      </c>
      <c r="D76" s="2">
        <v>810</v>
      </c>
      <c r="E76" s="2">
        <v>14092860</v>
      </c>
      <c r="F76" s="2">
        <v>2700604</v>
      </c>
      <c r="G76" s="2">
        <v>222897</v>
      </c>
      <c r="H76" s="2">
        <v>105701</v>
      </c>
      <c r="I76" s="2">
        <f>Tabella2[[#This Row],[Imposta netta       (a)]]+Tabella2[[#This Row],[Addizionale regionale dovuta (b)]]+Tabella2[[#This Row],[Addizionale comunale dovuta (c)]]</f>
        <v>3029202</v>
      </c>
    </row>
    <row r="77" spans="1:9" x14ac:dyDescent="0.25">
      <c r="A77" s="11">
        <v>34030</v>
      </c>
      <c r="B77" s="1" t="s">
        <v>104</v>
      </c>
      <c r="C77" s="3" t="s">
        <v>89</v>
      </c>
      <c r="D77" s="2">
        <v>2238</v>
      </c>
      <c r="E77" s="2">
        <v>45656054</v>
      </c>
      <c r="F77" s="2">
        <v>8224395</v>
      </c>
      <c r="G77" s="2">
        <v>693977</v>
      </c>
      <c r="H77" s="2">
        <v>336230</v>
      </c>
      <c r="I77" s="2">
        <f>Tabella2[[#This Row],[Imposta netta       (a)]]+Tabella2[[#This Row],[Addizionale regionale dovuta (b)]]+Tabella2[[#This Row],[Addizionale comunale dovuta (c)]]</f>
        <v>9254602</v>
      </c>
    </row>
    <row r="78" spans="1:9" x14ac:dyDescent="0.25">
      <c r="A78" s="11">
        <v>34031</v>
      </c>
      <c r="B78" s="1" t="s">
        <v>103</v>
      </c>
      <c r="C78" s="3" t="s">
        <v>89</v>
      </c>
      <c r="D78" s="2">
        <v>4494</v>
      </c>
      <c r="E78" s="2">
        <v>115335921</v>
      </c>
      <c r="F78" s="2">
        <v>25434688</v>
      </c>
      <c r="G78" s="2">
        <v>1901667</v>
      </c>
      <c r="H78" s="2">
        <v>865681</v>
      </c>
      <c r="I78" s="2">
        <f>Tabella2[[#This Row],[Imposta netta       (a)]]+Tabella2[[#This Row],[Addizionale regionale dovuta (b)]]+Tabella2[[#This Row],[Addizionale comunale dovuta (c)]]</f>
        <v>28202036</v>
      </c>
    </row>
    <row r="79" spans="1:9" x14ac:dyDescent="0.25">
      <c r="A79" s="11">
        <v>34032</v>
      </c>
      <c r="B79" s="1" t="s">
        <v>102</v>
      </c>
      <c r="C79" s="3" t="s">
        <v>89</v>
      </c>
      <c r="D79" s="2">
        <v>15064</v>
      </c>
      <c r="E79" s="2">
        <v>314702295</v>
      </c>
      <c r="F79" s="2">
        <v>61561203</v>
      </c>
      <c r="G79" s="2">
        <v>4917620</v>
      </c>
      <c r="H79" s="2">
        <v>2263682</v>
      </c>
      <c r="I79" s="2">
        <f>Tabella2[[#This Row],[Imposta netta       (a)]]+Tabella2[[#This Row],[Addizionale regionale dovuta (b)]]+Tabella2[[#This Row],[Addizionale comunale dovuta (c)]]</f>
        <v>68742505</v>
      </c>
    </row>
    <row r="80" spans="1:9" x14ac:dyDescent="0.25">
      <c r="A80" s="11">
        <v>34033</v>
      </c>
      <c r="B80" s="1" t="s">
        <v>101</v>
      </c>
      <c r="C80" s="3" t="s">
        <v>89</v>
      </c>
      <c r="D80" s="2">
        <v>4344</v>
      </c>
      <c r="E80" s="2">
        <v>96473011</v>
      </c>
      <c r="F80" s="2">
        <v>18380931</v>
      </c>
      <c r="G80" s="2">
        <v>1501003</v>
      </c>
      <c r="H80" s="2">
        <v>711370</v>
      </c>
      <c r="I80" s="2">
        <f>Tabella2[[#This Row],[Imposta netta       (a)]]+Tabella2[[#This Row],[Addizionale regionale dovuta (b)]]+Tabella2[[#This Row],[Addizionale comunale dovuta (c)]]</f>
        <v>20593304</v>
      </c>
    </row>
    <row r="81" spans="1:9" x14ac:dyDescent="0.25">
      <c r="A81" s="11">
        <v>34035</v>
      </c>
      <c r="B81" s="1" t="s">
        <v>100</v>
      </c>
      <c r="C81" s="3" t="s">
        <v>89</v>
      </c>
      <c r="D81" s="2">
        <v>1354</v>
      </c>
      <c r="E81" s="2">
        <v>30272579</v>
      </c>
      <c r="F81" s="2">
        <v>5954329</v>
      </c>
      <c r="G81" s="2">
        <v>475689</v>
      </c>
      <c r="H81" s="2">
        <v>231227</v>
      </c>
      <c r="I81" s="2">
        <f>Tabella2[[#This Row],[Imposta netta       (a)]]+Tabella2[[#This Row],[Addizionale regionale dovuta (b)]]+Tabella2[[#This Row],[Addizionale comunale dovuta (c)]]</f>
        <v>6661245</v>
      </c>
    </row>
    <row r="82" spans="1:9" x14ac:dyDescent="0.25">
      <c r="A82" s="11">
        <v>34036</v>
      </c>
      <c r="B82" s="1" t="s">
        <v>99</v>
      </c>
      <c r="C82" s="3" t="s">
        <v>89</v>
      </c>
      <c r="D82" s="2">
        <v>3641</v>
      </c>
      <c r="E82" s="2">
        <v>77708093</v>
      </c>
      <c r="F82" s="2">
        <v>14552801</v>
      </c>
      <c r="G82" s="2">
        <v>1205620</v>
      </c>
      <c r="H82" s="2">
        <v>576539</v>
      </c>
      <c r="I82" s="2">
        <f>Tabella2[[#This Row],[Imposta netta       (a)]]+Tabella2[[#This Row],[Addizionale regionale dovuta (b)]]+Tabella2[[#This Row],[Addizionale comunale dovuta (c)]]</f>
        <v>16334960</v>
      </c>
    </row>
    <row r="83" spans="1:9" x14ac:dyDescent="0.25">
      <c r="A83" s="11">
        <v>34038</v>
      </c>
      <c r="B83" s="1" t="s">
        <v>113</v>
      </c>
      <c r="C83" s="3" t="s">
        <v>89</v>
      </c>
      <c r="D83" s="2">
        <v>956</v>
      </c>
      <c r="E83" s="2">
        <v>20420478</v>
      </c>
      <c r="F83" s="2">
        <v>4022478</v>
      </c>
      <c r="G83" s="2">
        <v>320574</v>
      </c>
      <c r="H83" s="2">
        <v>133362</v>
      </c>
      <c r="I83" s="2">
        <f>Tabella2[[#This Row],[Imposta netta       (a)]]+Tabella2[[#This Row],[Addizionale regionale dovuta (b)]]+Tabella2[[#This Row],[Addizionale comunale dovuta (c)]]</f>
        <v>4476414</v>
      </c>
    </row>
    <row r="84" spans="1:9" x14ac:dyDescent="0.25">
      <c r="A84" s="11">
        <v>34039</v>
      </c>
      <c r="B84" s="1" t="s">
        <v>98</v>
      </c>
      <c r="C84" s="3" t="s">
        <v>89</v>
      </c>
      <c r="D84" s="2">
        <v>1652</v>
      </c>
      <c r="E84" s="2">
        <v>32660138</v>
      </c>
      <c r="F84" s="2">
        <v>6152180</v>
      </c>
      <c r="G84" s="2">
        <v>497896</v>
      </c>
      <c r="H84" s="2">
        <v>242101</v>
      </c>
      <c r="I84" s="2">
        <f>Tabella2[[#This Row],[Imposta netta       (a)]]+Tabella2[[#This Row],[Addizionale regionale dovuta (b)]]+Tabella2[[#This Row],[Addizionale comunale dovuta (c)]]</f>
        <v>6892177</v>
      </c>
    </row>
    <row r="85" spans="1:9" x14ac:dyDescent="0.25">
      <c r="A85" s="11">
        <v>34040</v>
      </c>
      <c r="B85" s="1" t="s">
        <v>97</v>
      </c>
      <c r="C85" s="3" t="s">
        <v>89</v>
      </c>
      <c r="D85" s="2">
        <v>776</v>
      </c>
      <c r="E85" s="2">
        <v>13247706</v>
      </c>
      <c r="F85" s="2">
        <v>2272167</v>
      </c>
      <c r="G85" s="2">
        <v>191448</v>
      </c>
      <c r="H85" s="2">
        <v>96305</v>
      </c>
      <c r="I85" s="2">
        <f>Tabella2[[#This Row],[Imposta netta       (a)]]+Tabella2[[#This Row],[Addizionale regionale dovuta (b)]]+Tabella2[[#This Row],[Addizionale comunale dovuta (c)]]</f>
        <v>2559920</v>
      </c>
    </row>
    <row r="86" spans="1:9" x14ac:dyDescent="0.25">
      <c r="A86" s="11">
        <v>34041</v>
      </c>
      <c r="B86" s="1" t="s">
        <v>96</v>
      </c>
      <c r="C86" s="3" t="s">
        <v>89</v>
      </c>
      <c r="D86" s="2">
        <v>5728</v>
      </c>
      <c r="E86" s="2">
        <v>127469272</v>
      </c>
      <c r="F86" s="2">
        <v>24288018</v>
      </c>
      <c r="G86" s="2">
        <v>1991975</v>
      </c>
      <c r="H86" s="2">
        <v>918216</v>
      </c>
      <c r="I86" s="2">
        <f>Tabella2[[#This Row],[Imposta netta       (a)]]+Tabella2[[#This Row],[Addizionale regionale dovuta (b)]]+Tabella2[[#This Row],[Addizionale comunale dovuta (c)]]</f>
        <v>27198209</v>
      </c>
    </row>
    <row r="87" spans="1:9" x14ac:dyDescent="0.25">
      <c r="A87" s="11">
        <v>34042</v>
      </c>
      <c r="B87" s="1" t="s">
        <v>95</v>
      </c>
      <c r="C87" s="3" t="s">
        <v>89</v>
      </c>
      <c r="D87" s="2">
        <v>7178</v>
      </c>
      <c r="E87" s="2">
        <v>175173017</v>
      </c>
      <c r="F87" s="2">
        <v>37698587</v>
      </c>
      <c r="G87" s="2">
        <v>2861660</v>
      </c>
      <c r="H87" s="2">
        <v>1290622</v>
      </c>
      <c r="I87" s="2">
        <f>Tabella2[[#This Row],[Imposta netta       (a)]]+Tabella2[[#This Row],[Addizionale regionale dovuta (b)]]+Tabella2[[#This Row],[Addizionale comunale dovuta (c)]]</f>
        <v>41850869</v>
      </c>
    </row>
    <row r="88" spans="1:9" x14ac:dyDescent="0.25">
      <c r="A88" s="11">
        <v>34044</v>
      </c>
      <c r="B88" s="1" t="s">
        <v>94</v>
      </c>
      <c r="C88" s="3" t="s">
        <v>89</v>
      </c>
      <c r="D88" s="2">
        <v>478</v>
      </c>
      <c r="E88" s="2">
        <v>7778952</v>
      </c>
      <c r="F88" s="2">
        <v>1349011</v>
      </c>
      <c r="G88" s="2">
        <v>113320</v>
      </c>
      <c r="H88" s="2">
        <v>53518</v>
      </c>
      <c r="I88" s="2">
        <f>Tabella2[[#This Row],[Imposta netta       (a)]]+Tabella2[[#This Row],[Addizionale regionale dovuta (b)]]+Tabella2[[#This Row],[Addizionale comunale dovuta (c)]]</f>
        <v>1515849</v>
      </c>
    </row>
    <row r="89" spans="1:9" x14ac:dyDescent="0.25">
      <c r="A89" s="11">
        <v>34045</v>
      </c>
      <c r="B89" s="1" t="s">
        <v>93</v>
      </c>
      <c r="C89" s="3" t="s">
        <v>89</v>
      </c>
      <c r="D89" s="2">
        <v>1982</v>
      </c>
      <c r="E89" s="2">
        <v>47903680</v>
      </c>
      <c r="F89" s="2">
        <v>10002859</v>
      </c>
      <c r="G89" s="2">
        <v>771125</v>
      </c>
      <c r="H89" s="2">
        <v>338243</v>
      </c>
      <c r="I89" s="2">
        <f>Tabella2[[#This Row],[Imposta netta       (a)]]+Tabella2[[#This Row],[Addizionale regionale dovuta (b)]]+Tabella2[[#This Row],[Addizionale comunale dovuta (c)]]</f>
        <v>11112227</v>
      </c>
    </row>
    <row r="90" spans="1:9" x14ac:dyDescent="0.25">
      <c r="A90" s="11">
        <v>34046</v>
      </c>
      <c r="B90" s="1" t="s">
        <v>92</v>
      </c>
      <c r="C90" s="3" t="s">
        <v>89</v>
      </c>
      <c r="D90" s="2">
        <v>1014</v>
      </c>
      <c r="E90" s="2">
        <v>18992491</v>
      </c>
      <c r="F90" s="2">
        <v>3523229</v>
      </c>
      <c r="G90" s="2">
        <v>287479</v>
      </c>
      <c r="H90" s="2">
        <v>124906</v>
      </c>
      <c r="I90" s="2">
        <f>Tabella2[[#This Row],[Imposta netta       (a)]]+Tabella2[[#This Row],[Addizionale regionale dovuta (b)]]+Tabella2[[#This Row],[Addizionale comunale dovuta (c)]]</f>
        <v>3935614</v>
      </c>
    </row>
    <row r="91" spans="1:9" x14ac:dyDescent="0.25">
      <c r="A91" s="11">
        <v>34049</v>
      </c>
      <c r="B91" s="1" t="s">
        <v>91</v>
      </c>
      <c r="C91" s="3" t="s">
        <v>89</v>
      </c>
      <c r="D91" s="2">
        <v>5870</v>
      </c>
      <c r="E91" s="2">
        <v>129144757</v>
      </c>
      <c r="F91" s="2">
        <v>24891389</v>
      </c>
      <c r="G91" s="2">
        <v>2012928</v>
      </c>
      <c r="H91" s="2">
        <v>815961</v>
      </c>
      <c r="I91" s="2">
        <f>Tabella2[[#This Row],[Imposta netta       (a)]]+Tabella2[[#This Row],[Addizionale regionale dovuta (b)]]+Tabella2[[#This Row],[Addizionale comunale dovuta (c)]]</f>
        <v>27720278</v>
      </c>
    </row>
    <row r="92" spans="1:9" x14ac:dyDescent="0.25">
      <c r="A92" s="11">
        <v>34050</v>
      </c>
      <c r="B92" s="1" t="s">
        <v>90</v>
      </c>
      <c r="C92" s="3" t="s">
        <v>89</v>
      </c>
      <c r="D92" s="2">
        <v>2382</v>
      </c>
      <c r="E92" s="2">
        <v>50873042</v>
      </c>
      <c r="F92" s="2">
        <v>9935489</v>
      </c>
      <c r="G92" s="2">
        <v>791340</v>
      </c>
      <c r="H92" s="2">
        <v>238029</v>
      </c>
      <c r="I92" s="2">
        <f>Tabella2[[#This Row],[Imposta netta       (a)]]+Tabella2[[#This Row],[Addizionale regionale dovuta (b)]]+Tabella2[[#This Row],[Addizionale comunale dovuta (c)]]</f>
        <v>10964858</v>
      </c>
    </row>
    <row r="93" spans="1:9" x14ac:dyDescent="0.25">
      <c r="A93" s="11">
        <v>34051</v>
      </c>
      <c r="B93" s="1" t="s">
        <v>347</v>
      </c>
      <c r="C93" s="3" t="s">
        <v>89</v>
      </c>
      <c r="D93" s="2">
        <v>9630</v>
      </c>
      <c r="E93" s="2">
        <v>222131274</v>
      </c>
      <c r="F93" s="2">
        <v>44395975</v>
      </c>
      <c r="G93" s="2">
        <v>3532502</v>
      </c>
      <c r="H93" s="2">
        <v>1476157</v>
      </c>
      <c r="I93" s="2">
        <f>Tabella2[[#This Row],[Imposta netta       (a)]]+Tabella2[[#This Row],[Addizionale regionale dovuta (b)]]+Tabella2[[#This Row],[Addizionale comunale dovuta (c)]]</f>
        <v>49404634</v>
      </c>
    </row>
    <row r="94" spans="1:9" x14ac:dyDescent="0.25">
      <c r="A94" s="11">
        <v>35001</v>
      </c>
      <c r="B94" s="1" t="s">
        <v>69</v>
      </c>
      <c r="C94" s="3" t="s">
        <v>27</v>
      </c>
      <c r="D94" s="2">
        <v>6863</v>
      </c>
      <c r="E94" s="2">
        <v>192472097</v>
      </c>
      <c r="F94" s="2">
        <v>44672515</v>
      </c>
      <c r="G94" s="2">
        <v>3268546</v>
      </c>
      <c r="H94" s="2">
        <v>1153295</v>
      </c>
      <c r="I94" s="2">
        <f>Tabella2[[#This Row],[Imposta netta       (a)]]+Tabella2[[#This Row],[Addizionale regionale dovuta (b)]]+Tabella2[[#This Row],[Addizionale comunale dovuta (c)]]</f>
        <v>49094356</v>
      </c>
    </row>
    <row r="95" spans="1:9" x14ac:dyDescent="0.25">
      <c r="A95" s="11">
        <v>35002</v>
      </c>
      <c r="B95" s="1" t="s">
        <v>68</v>
      </c>
      <c r="C95" s="3" t="s">
        <v>27</v>
      </c>
      <c r="D95" s="2">
        <v>6985</v>
      </c>
      <c r="E95" s="2">
        <v>157953312</v>
      </c>
      <c r="F95" s="2">
        <v>30919730</v>
      </c>
      <c r="G95" s="2">
        <v>2498586</v>
      </c>
      <c r="H95" s="2">
        <v>1168047</v>
      </c>
      <c r="I95" s="2">
        <f>Tabella2[[#This Row],[Imposta netta       (a)]]+Tabella2[[#This Row],[Addizionale regionale dovuta (b)]]+Tabella2[[#This Row],[Addizionale comunale dovuta (c)]]</f>
        <v>34586363</v>
      </c>
    </row>
    <row r="96" spans="1:9" x14ac:dyDescent="0.25">
      <c r="A96" s="11">
        <v>35003</v>
      </c>
      <c r="B96" s="1" t="s">
        <v>67</v>
      </c>
      <c r="C96" s="3" t="s">
        <v>27</v>
      </c>
      <c r="D96" s="2">
        <v>2545</v>
      </c>
      <c r="E96" s="2">
        <v>57107003</v>
      </c>
      <c r="F96" s="2">
        <v>11825037</v>
      </c>
      <c r="G96" s="2">
        <v>914166</v>
      </c>
      <c r="H96" s="2">
        <v>369577</v>
      </c>
      <c r="I96" s="2">
        <f>Tabella2[[#This Row],[Imposta netta       (a)]]+Tabella2[[#This Row],[Addizionale regionale dovuta (b)]]+Tabella2[[#This Row],[Addizionale comunale dovuta (c)]]</f>
        <v>13108780</v>
      </c>
    </row>
    <row r="97" spans="1:9" x14ac:dyDescent="0.25">
      <c r="A97" s="11">
        <v>35004</v>
      </c>
      <c r="B97" s="1" t="s">
        <v>66</v>
      </c>
      <c r="C97" s="3" t="s">
        <v>27</v>
      </c>
      <c r="D97" s="2">
        <v>7484</v>
      </c>
      <c r="E97" s="2">
        <v>170223098</v>
      </c>
      <c r="F97" s="2">
        <v>33949209</v>
      </c>
      <c r="G97" s="2">
        <v>2698393</v>
      </c>
      <c r="H97" s="2">
        <v>1190517</v>
      </c>
      <c r="I97" s="2">
        <f>Tabella2[[#This Row],[Imposta netta       (a)]]+Tabella2[[#This Row],[Addizionale regionale dovuta (b)]]+Tabella2[[#This Row],[Addizionale comunale dovuta (c)]]</f>
        <v>37838119</v>
      </c>
    </row>
    <row r="98" spans="1:9" x14ac:dyDescent="0.25">
      <c r="A98" s="11">
        <v>35005</v>
      </c>
      <c r="B98" s="1" t="s">
        <v>65</v>
      </c>
      <c r="C98" s="3" t="s">
        <v>27</v>
      </c>
      <c r="D98" s="2">
        <v>3908</v>
      </c>
      <c r="E98" s="2">
        <v>90781431</v>
      </c>
      <c r="F98" s="2">
        <v>18472072</v>
      </c>
      <c r="G98" s="2">
        <v>1448069</v>
      </c>
      <c r="H98" s="2">
        <v>668105</v>
      </c>
      <c r="I98" s="2">
        <f>Tabella2[[#This Row],[Imposta netta       (a)]]+Tabella2[[#This Row],[Addizionale regionale dovuta (b)]]+Tabella2[[#This Row],[Addizionale comunale dovuta (c)]]</f>
        <v>20588246</v>
      </c>
    </row>
    <row r="99" spans="1:9" x14ac:dyDescent="0.25">
      <c r="A99" s="11">
        <v>35006</v>
      </c>
      <c r="B99" s="1" t="s">
        <v>64</v>
      </c>
      <c r="C99" s="3" t="s">
        <v>27</v>
      </c>
      <c r="D99" s="2">
        <v>4136</v>
      </c>
      <c r="E99" s="2">
        <v>94145417</v>
      </c>
      <c r="F99" s="2">
        <v>18806603</v>
      </c>
      <c r="G99" s="2">
        <v>1495322</v>
      </c>
      <c r="H99" s="2">
        <v>624910</v>
      </c>
      <c r="I99" s="2">
        <f>Tabella2[[#This Row],[Imposta netta       (a)]]+Tabella2[[#This Row],[Addizionale regionale dovuta (b)]]+Tabella2[[#This Row],[Addizionale comunale dovuta (c)]]</f>
        <v>20926835</v>
      </c>
    </row>
    <row r="100" spans="1:9" x14ac:dyDescent="0.25">
      <c r="A100" s="11">
        <v>35008</v>
      </c>
      <c r="B100" s="1" t="s">
        <v>63</v>
      </c>
      <c r="C100" s="3" t="s">
        <v>27</v>
      </c>
      <c r="D100" s="2">
        <v>7520</v>
      </c>
      <c r="E100" s="2">
        <v>164151959</v>
      </c>
      <c r="F100" s="2">
        <v>31991886</v>
      </c>
      <c r="G100" s="2">
        <v>2579891</v>
      </c>
      <c r="H100" s="2">
        <v>994179</v>
      </c>
      <c r="I100" s="2">
        <f>Tabella2[[#This Row],[Imposta netta       (a)]]+Tabella2[[#This Row],[Addizionale regionale dovuta (b)]]+Tabella2[[#This Row],[Addizionale comunale dovuta (c)]]</f>
        <v>35565956</v>
      </c>
    </row>
    <row r="101" spans="1:9" x14ac:dyDescent="0.25">
      <c r="A101" s="11">
        <v>35009</v>
      </c>
      <c r="B101" s="1" t="s">
        <v>62</v>
      </c>
      <c r="C101" s="3" t="s">
        <v>27</v>
      </c>
      <c r="D101" s="2">
        <v>4106</v>
      </c>
      <c r="E101" s="2">
        <v>90749639</v>
      </c>
      <c r="F101" s="2">
        <v>17881393</v>
      </c>
      <c r="G101" s="2">
        <v>1429031</v>
      </c>
      <c r="H101" s="2">
        <v>454267</v>
      </c>
      <c r="I101" s="2">
        <f>Tabella2[[#This Row],[Imposta netta       (a)]]+Tabella2[[#This Row],[Addizionale regionale dovuta (b)]]+Tabella2[[#This Row],[Addizionale comunale dovuta (c)]]</f>
        <v>19764691</v>
      </c>
    </row>
    <row r="102" spans="1:9" x14ac:dyDescent="0.25">
      <c r="A102" s="11">
        <v>35010</v>
      </c>
      <c r="B102" s="1" t="s">
        <v>61</v>
      </c>
      <c r="C102" s="3" t="s">
        <v>27</v>
      </c>
      <c r="D102" s="2">
        <v>3890</v>
      </c>
      <c r="E102" s="2">
        <v>80816192</v>
      </c>
      <c r="F102" s="2">
        <v>14542178</v>
      </c>
      <c r="G102" s="2">
        <v>1235750</v>
      </c>
      <c r="H102" s="2">
        <v>529523</v>
      </c>
      <c r="I102" s="2">
        <f>Tabella2[[#This Row],[Imposta netta       (a)]]+Tabella2[[#This Row],[Addizionale regionale dovuta (b)]]+Tabella2[[#This Row],[Addizionale comunale dovuta (c)]]</f>
        <v>16307451</v>
      </c>
    </row>
    <row r="103" spans="1:9" x14ac:dyDescent="0.25">
      <c r="A103" s="11">
        <v>35011</v>
      </c>
      <c r="B103" s="1" t="s">
        <v>60</v>
      </c>
      <c r="C103" s="3" t="s">
        <v>27</v>
      </c>
      <c r="D103" s="2">
        <v>3106</v>
      </c>
      <c r="E103" s="2">
        <v>64478225</v>
      </c>
      <c r="F103" s="2">
        <v>12568082</v>
      </c>
      <c r="G103" s="2">
        <v>1002457</v>
      </c>
      <c r="H103" s="2">
        <v>413997</v>
      </c>
      <c r="I103" s="2">
        <f>Tabella2[[#This Row],[Imposta netta       (a)]]+Tabella2[[#This Row],[Addizionale regionale dovuta (b)]]+Tabella2[[#This Row],[Addizionale comunale dovuta (c)]]</f>
        <v>13984536</v>
      </c>
    </row>
    <row r="104" spans="1:9" x14ac:dyDescent="0.25">
      <c r="A104" s="11">
        <v>35012</v>
      </c>
      <c r="B104" s="1" t="s">
        <v>59</v>
      </c>
      <c r="C104" s="3" t="s">
        <v>27</v>
      </c>
      <c r="D104" s="2">
        <v>14066</v>
      </c>
      <c r="E104" s="2">
        <v>334112059</v>
      </c>
      <c r="F104" s="2">
        <v>67473078</v>
      </c>
      <c r="G104" s="2">
        <v>5339096</v>
      </c>
      <c r="H104" s="2">
        <v>2247225</v>
      </c>
      <c r="I104" s="2">
        <f>Tabella2[[#This Row],[Imposta netta       (a)]]+Tabella2[[#This Row],[Addizionale regionale dovuta (b)]]+Tabella2[[#This Row],[Addizionale comunale dovuta (c)]]</f>
        <v>75059399</v>
      </c>
    </row>
    <row r="105" spans="1:9" x14ac:dyDescent="0.25">
      <c r="A105" s="11">
        <v>35013</v>
      </c>
      <c r="B105" s="1" t="s">
        <v>58</v>
      </c>
      <c r="C105" s="3" t="s">
        <v>27</v>
      </c>
      <c r="D105" s="2">
        <v>3498</v>
      </c>
      <c r="E105" s="2">
        <v>73123661</v>
      </c>
      <c r="F105" s="2">
        <v>14128334</v>
      </c>
      <c r="G105" s="2">
        <v>1136952</v>
      </c>
      <c r="H105" s="2">
        <v>451852</v>
      </c>
      <c r="I105" s="2">
        <f>Tabella2[[#This Row],[Imposta netta       (a)]]+Tabella2[[#This Row],[Addizionale regionale dovuta (b)]]+Tabella2[[#This Row],[Addizionale comunale dovuta (c)]]</f>
        <v>15717138</v>
      </c>
    </row>
    <row r="106" spans="1:9" x14ac:dyDescent="0.25">
      <c r="A106" s="11">
        <v>35014</v>
      </c>
      <c r="B106" s="1" t="s">
        <v>57</v>
      </c>
      <c r="C106" s="3" t="s">
        <v>27</v>
      </c>
      <c r="D106" s="2">
        <v>11518</v>
      </c>
      <c r="E106" s="2">
        <v>293277189</v>
      </c>
      <c r="F106" s="2">
        <v>62961701</v>
      </c>
      <c r="G106" s="2">
        <v>4803788</v>
      </c>
      <c r="H106" s="2">
        <v>2024364</v>
      </c>
      <c r="I106" s="2">
        <f>Tabella2[[#This Row],[Imposta netta       (a)]]+Tabella2[[#This Row],[Addizionale regionale dovuta (b)]]+Tabella2[[#This Row],[Addizionale comunale dovuta (c)]]</f>
        <v>69789853</v>
      </c>
    </row>
    <row r="107" spans="1:9" x14ac:dyDescent="0.25">
      <c r="A107" s="11">
        <v>35015</v>
      </c>
      <c r="B107" s="1" t="s">
        <v>56</v>
      </c>
      <c r="C107" s="3" t="s">
        <v>27</v>
      </c>
      <c r="D107" s="2">
        <v>6237</v>
      </c>
      <c r="E107" s="2">
        <v>133966085</v>
      </c>
      <c r="F107" s="2">
        <v>24858922</v>
      </c>
      <c r="G107" s="2">
        <v>2067463</v>
      </c>
      <c r="H107" s="2">
        <v>586926</v>
      </c>
      <c r="I107" s="2">
        <f>Tabella2[[#This Row],[Imposta netta       (a)]]+Tabella2[[#This Row],[Addizionale regionale dovuta (b)]]+Tabella2[[#This Row],[Addizionale comunale dovuta (c)]]</f>
        <v>27513311</v>
      </c>
    </row>
    <row r="108" spans="1:9" x14ac:dyDescent="0.25">
      <c r="A108" s="11">
        <v>35016</v>
      </c>
      <c r="B108" s="1" t="s">
        <v>55</v>
      </c>
      <c r="C108" s="3" t="s">
        <v>27</v>
      </c>
      <c r="D108" s="2">
        <v>8024</v>
      </c>
      <c r="E108" s="2">
        <v>169985781</v>
      </c>
      <c r="F108" s="2">
        <v>32614832</v>
      </c>
      <c r="G108" s="2">
        <v>2645742</v>
      </c>
      <c r="H108" s="2">
        <v>1249064</v>
      </c>
      <c r="I108" s="2">
        <f>Tabella2[[#This Row],[Imposta netta       (a)]]+Tabella2[[#This Row],[Addizionale regionale dovuta (b)]]+Tabella2[[#This Row],[Addizionale comunale dovuta (c)]]</f>
        <v>36509638</v>
      </c>
    </row>
    <row r="109" spans="1:9" x14ac:dyDescent="0.25">
      <c r="A109" s="11">
        <v>35017</v>
      </c>
      <c r="B109" s="1" t="s">
        <v>54</v>
      </c>
      <c r="C109" s="3" t="s">
        <v>27</v>
      </c>
      <c r="D109" s="2">
        <v>7403</v>
      </c>
      <c r="E109" s="2">
        <v>170697248</v>
      </c>
      <c r="F109" s="2">
        <v>33945714</v>
      </c>
      <c r="G109" s="2">
        <v>2714025</v>
      </c>
      <c r="H109" s="2">
        <v>1273057</v>
      </c>
      <c r="I109" s="2">
        <f>Tabella2[[#This Row],[Imposta netta       (a)]]+Tabella2[[#This Row],[Addizionale regionale dovuta (b)]]+Tabella2[[#This Row],[Addizionale comunale dovuta (c)]]</f>
        <v>37932796</v>
      </c>
    </row>
    <row r="110" spans="1:9" x14ac:dyDescent="0.25">
      <c r="A110" s="11">
        <v>35018</v>
      </c>
      <c r="B110" s="1" t="s">
        <v>53</v>
      </c>
      <c r="C110" s="3" t="s">
        <v>27</v>
      </c>
      <c r="D110" s="2">
        <v>2830</v>
      </c>
      <c r="E110" s="2">
        <v>69106695</v>
      </c>
      <c r="F110" s="2">
        <v>15613489</v>
      </c>
      <c r="G110" s="2">
        <v>1148915</v>
      </c>
      <c r="H110" s="2">
        <v>401126</v>
      </c>
      <c r="I110" s="2">
        <f>Tabella2[[#This Row],[Imposta netta       (a)]]+Tabella2[[#This Row],[Addizionale regionale dovuta (b)]]+Tabella2[[#This Row],[Addizionale comunale dovuta (c)]]</f>
        <v>17163530</v>
      </c>
    </row>
    <row r="111" spans="1:9" x14ac:dyDescent="0.25">
      <c r="A111" s="11">
        <v>35020</v>
      </c>
      <c r="B111" s="1" t="s">
        <v>52</v>
      </c>
      <c r="C111" s="3" t="s">
        <v>27</v>
      </c>
      <c r="D111" s="2">
        <v>18793</v>
      </c>
      <c r="E111" s="2">
        <v>459598450</v>
      </c>
      <c r="F111" s="2">
        <v>95821954</v>
      </c>
      <c r="G111" s="2">
        <v>7483510</v>
      </c>
      <c r="H111" s="2">
        <v>913861</v>
      </c>
      <c r="I111" s="2">
        <f>Tabella2[[#This Row],[Imposta netta       (a)]]+Tabella2[[#This Row],[Addizionale regionale dovuta (b)]]+Tabella2[[#This Row],[Addizionale comunale dovuta (c)]]</f>
        <v>104219325</v>
      </c>
    </row>
    <row r="112" spans="1:9" x14ac:dyDescent="0.25">
      <c r="A112" s="11">
        <v>35021</v>
      </c>
      <c r="B112" s="1" t="s">
        <v>51</v>
      </c>
      <c r="C112" s="3" t="s">
        <v>27</v>
      </c>
      <c r="D112" s="2">
        <v>4749</v>
      </c>
      <c r="E112" s="2">
        <v>106496868</v>
      </c>
      <c r="F112" s="2">
        <v>20030447</v>
      </c>
      <c r="G112" s="2">
        <v>1662105</v>
      </c>
      <c r="H112" s="2">
        <v>444882</v>
      </c>
      <c r="I112" s="2">
        <f>Tabella2[[#This Row],[Imposta netta       (a)]]+Tabella2[[#This Row],[Addizionale regionale dovuta (b)]]+Tabella2[[#This Row],[Addizionale comunale dovuta (c)]]</f>
        <v>22137434</v>
      </c>
    </row>
    <row r="113" spans="1:9" x14ac:dyDescent="0.25">
      <c r="A113" s="11">
        <v>35022</v>
      </c>
      <c r="B113" s="1" t="s">
        <v>50</v>
      </c>
      <c r="C113" s="3" t="s">
        <v>27</v>
      </c>
      <c r="D113" s="2">
        <v>4229</v>
      </c>
      <c r="E113" s="2">
        <v>91103751</v>
      </c>
      <c r="F113" s="2">
        <v>16996929</v>
      </c>
      <c r="G113" s="2">
        <v>1417795</v>
      </c>
      <c r="H113" s="2">
        <v>520015</v>
      </c>
      <c r="I113" s="2">
        <f>Tabella2[[#This Row],[Imposta netta       (a)]]+Tabella2[[#This Row],[Addizionale regionale dovuta (b)]]+Tabella2[[#This Row],[Addizionale comunale dovuta (c)]]</f>
        <v>18934739</v>
      </c>
    </row>
    <row r="114" spans="1:9" x14ac:dyDescent="0.25">
      <c r="A114" s="11">
        <v>35023</v>
      </c>
      <c r="B114" s="1" t="s">
        <v>49</v>
      </c>
      <c r="C114" s="3" t="s">
        <v>27</v>
      </c>
      <c r="D114" s="2">
        <v>4693</v>
      </c>
      <c r="E114" s="2">
        <v>99846076</v>
      </c>
      <c r="F114" s="2">
        <v>18812577</v>
      </c>
      <c r="G114" s="2">
        <v>1546404</v>
      </c>
      <c r="H114" s="2">
        <v>580156</v>
      </c>
      <c r="I114" s="2">
        <f>Tabella2[[#This Row],[Imposta netta       (a)]]+Tabella2[[#This Row],[Addizionale regionale dovuta (b)]]+Tabella2[[#This Row],[Addizionale comunale dovuta (c)]]</f>
        <v>20939137</v>
      </c>
    </row>
    <row r="115" spans="1:9" x14ac:dyDescent="0.25">
      <c r="A115" s="11">
        <v>35024</v>
      </c>
      <c r="B115" s="1" t="s">
        <v>48</v>
      </c>
      <c r="C115" s="3" t="s">
        <v>27</v>
      </c>
      <c r="D115" s="2">
        <v>10889</v>
      </c>
      <c r="E115" s="2">
        <v>263187496</v>
      </c>
      <c r="F115" s="2">
        <v>54872917</v>
      </c>
      <c r="G115" s="2">
        <v>4246047</v>
      </c>
      <c r="H115" s="2">
        <v>1626948</v>
      </c>
      <c r="I115" s="2">
        <f>Tabella2[[#This Row],[Imposta netta       (a)]]+Tabella2[[#This Row],[Addizionale regionale dovuta (b)]]+Tabella2[[#This Row],[Addizionale comunale dovuta (c)]]</f>
        <v>60745912</v>
      </c>
    </row>
    <row r="116" spans="1:9" x14ac:dyDescent="0.25">
      <c r="A116" s="11">
        <v>35026</v>
      </c>
      <c r="B116" s="1" t="s">
        <v>47</v>
      </c>
      <c r="C116" s="3" t="s">
        <v>27</v>
      </c>
      <c r="D116" s="2">
        <v>6258</v>
      </c>
      <c r="E116" s="2">
        <v>142591719</v>
      </c>
      <c r="F116" s="2">
        <v>28735743</v>
      </c>
      <c r="G116" s="2">
        <v>2263782</v>
      </c>
      <c r="H116" s="2">
        <v>793476</v>
      </c>
      <c r="I116" s="2">
        <f>Tabella2[[#This Row],[Imposta netta       (a)]]+Tabella2[[#This Row],[Addizionale regionale dovuta (b)]]+Tabella2[[#This Row],[Addizionale comunale dovuta (c)]]</f>
        <v>31793001</v>
      </c>
    </row>
    <row r="117" spans="1:9" x14ac:dyDescent="0.25">
      <c r="A117" s="11">
        <v>35027</v>
      </c>
      <c r="B117" s="1" t="s">
        <v>46</v>
      </c>
      <c r="C117" s="3" t="s">
        <v>27</v>
      </c>
      <c r="D117" s="2">
        <v>7824</v>
      </c>
      <c r="E117" s="2">
        <v>189655144</v>
      </c>
      <c r="F117" s="2">
        <v>39560354</v>
      </c>
      <c r="G117" s="2">
        <v>3069422</v>
      </c>
      <c r="H117" s="2">
        <v>1292773</v>
      </c>
      <c r="I117" s="2">
        <f>Tabella2[[#This Row],[Imposta netta       (a)]]+Tabella2[[#This Row],[Addizionale regionale dovuta (b)]]+Tabella2[[#This Row],[Addizionale comunale dovuta (c)]]</f>
        <v>43922549</v>
      </c>
    </row>
    <row r="118" spans="1:9" x14ac:dyDescent="0.25">
      <c r="A118" s="11">
        <v>35028</v>
      </c>
      <c r="B118" s="1" t="s">
        <v>45</v>
      </c>
      <c r="C118" s="3" t="s">
        <v>27</v>
      </c>
      <c r="D118" s="2">
        <v>9966</v>
      </c>
      <c r="E118" s="2">
        <v>225124466</v>
      </c>
      <c r="F118" s="2">
        <v>44193891</v>
      </c>
      <c r="G118" s="2">
        <v>3553207</v>
      </c>
      <c r="H118" s="2">
        <v>1281944</v>
      </c>
      <c r="I118" s="2">
        <f>Tabella2[[#This Row],[Imposta netta       (a)]]+Tabella2[[#This Row],[Addizionale regionale dovuta (b)]]+Tabella2[[#This Row],[Addizionale comunale dovuta (c)]]</f>
        <v>49029042</v>
      </c>
    </row>
    <row r="119" spans="1:9" x14ac:dyDescent="0.25">
      <c r="A119" s="11">
        <v>35029</v>
      </c>
      <c r="B119" s="1" t="s">
        <v>44</v>
      </c>
      <c r="C119" s="3" t="s">
        <v>27</v>
      </c>
      <c r="D119" s="2">
        <v>5187</v>
      </c>
      <c r="E119" s="2">
        <v>120728097</v>
      </c>
      <c r="F119" s="2">
        <v>24813440</v>
      </c>
      <c r="G119" s="2">
        <v>1936501</v>
      </c>
      <c r="H119" s="2">
        <v>882597</v>
      </c>
      <c r="I119" s="2">
        <f>Tabella2[[#This Row],[Imposta netta       (a)]]+Tabella2[[#This Row],[Addizionale regionale dovuta (b)]]+Tabella2[[#This Row],[Addizionale comunale dovuta (c)]]</f>
        <v>27632538</v>
      </c>
    </row>
    <row r="120" spans="1:9" x14ac:dyDescent="0.25">
      <c r="A120" s="11">
        <v>35030</v>
      </c>
      <c r="B120" s="1" t="s">
        <v>43</v>
      </c>
      <c r="C120" s="3" t="s">
        <v>27</v>
      </c>
      <c r="D120" s="2">
        <v>10013</v>
      </c>
      <c r="E120" s="2">
        <v>246987159</v>
      </c>
      <c r="F120" s="2">
        <v>52894185</v>
      </c>
      <c r="G120" s="2">
        <v>4037013</v>
      </c>
      <c r="H120" s="2">
        <v>1497776</v>
      </c>
      <c r="I120" s="2">
        <f>Tabella2[[#This Row],[Imposta netta       (a)]]+Tabella2[[#This Row],[Addizionale regionale dovuta (b)]]+Tabella2[[#This Row],[Addizionale comunale dovuta (c)]]</f>
        <v>58428974</v>
      </c>
    </row>
    <row r="121" spans="1:9" x14ac:dyDescent="0.25">
      <c r="A121" s="11">
        <v>35032</v>
      </c>
      <c r="B121" s="1" t="s">
        <v>41</v>
      </c>
      <c r="C121" s="3" t="s">
        <v>27</v>
      </c>
      <c r="D121" s="2">
        <v>6759</v>
      </c>
      <c r="E121" s="2">
        <v>148129483</v>
      </c>
      <c r="F121" s="2">
        <v>28620252</v>
      </c>
      <c r="G121" s="2">
        <v>2330557</v>
      </c>
      <c r="H121" s="2">
        <v>670140</v>
      </c>
      <c r="I121" s="2">
        <f>Tabella2[[#This Row],[Imposta netta       (a)]]+Tabella2[[#This Row],[Addizionale regionale dovuta (b)]]+Tabella2[[#This Row],[Addizionale comunale dovuta (c)]]</f>
        <v>31620949</v>
      </c>
    </row>
    <row r="122" spans="1:9" x14ac:dyDescent="0.25">
      <c r="A122" s="11">
        <v>35033</v>
      </c>
      <c r="B122" s="1" t="s">
        <v>42</v>
      </c>
      <c r="C122" s="3" t="s">
        <v>27</v>
      </c>
      <c r="D122" s="2">
        <v>125175</v>
      </c>
      <c r="E122" s="2">
        <v>2991708104</v>
      </c>
      <c r="F122" s="2">
        <v>630480766</v>
      </c>
      <c r="G122" s="2">
        <v>48384977</v>
      </c>
      <c r="H122" s="2">
        <v>19179171</v>
      </c>
      <c r="I122" s="2">
        <f>Tabella2[[#This Row],[Imposta netta       (a)]]+Tabella2[[#This Row],[Addizionale regionale dovuta (b)]]+Tabella2[[#This Row],[Addizionale comunale dovuta (c)]]</f>
        <v>698044914</v>
      </c>
    </row>
    <row r="123" spans="1:9" x14ac:dyDescent="0.25">
      <c r="A123" s="11">
        <v>35034</v>
      </c>
      <c r="B123" s="1" t="s">
        <v>40</v>
      </c>
      <c r="C123" s="3" t="s">
        <v>27</v>
      </c>
      <c r="D123" s="2">
        <v>4539</v>
      </c>
      <c r="E123" s="2">
        <v>98007060</v>
      </c>
      <c r="F123" s="2">
        <v>18826602</v>
      </c>
      <c r="G123" s="2">
        <v>1529417</v>
      </c>
      <c r="H123" s="2">
        <v>445701</v>
      </c>
      <c r="I123" s="2">
        <f>Tabella2[[#This Row],[Imposta netta       (a)]]+Tabella2[[#This Row],[Addizionale regionale dovuta (b)]]+Tabella2[[#This Row],[Addizionale comunale dovuta (c)]]</f>
        <v>20801720</v>
      </c>
    </row>
    <row r="124" spans="1:9" x14ac:dyDescent="0.25">
      <c r="A124" s="11">
        <v>35035</v>
      </c>
      <c r="B124" s="1" t="s">
        <v>39</v>
      </c>
      <c r="C124" s="3" t="s">
        <v>27</v>
      </c>
      <c r="D124" s="2">
        <v>2903</v>
      </c>
      <c r="E124" s="2">
        <v>62855343</v>
      </c>
      <c r="F124" s="2">
        <v>11967159</v>
      </c>
      <c r="G124" s="2">
        <v>976562</v>
      </c>
      <c r="H124" s="2">
        <v>235134</v>
      </c>
      <c r="I124" s="2">
        <f>Tabella2[[#This Row],[Imposta netta       (a)]]+Tabella2[[#This Row],[Addizionale regionale dovuta (b)]]+Tabella2[[#This Row],[Addizionale comunale dovuta (c)]]</f>
        <v>13178855</v>
      </c>
    </row>
    <row r="125" spans="1:9" x14ac:dyDescent="0.25">
      <c r="A125" s="11">
        <v>35036</v>
      </c>
      <c r="B125" s="1" t="s">
        <v>38</v>
      </c>
      <c r="C125" s="3" t="s">
        <v>27</v>
      </c>
      <c r="D125" s="2">
        <v>11209</v>
      </c>
      <c r="E125" s="2">
        <v>275750773</v>
      </c>
      <c r="F125" s="2">
        <v>57698691</v>
      </c>
      <c r="G125" s="2">
        <v>4484293</v>
      </c>
      <c r="H125" s="2">
        <v>1438457</v>
      </c>
      <c r="I125" s="2">
        <f>Tabella2[[#This Row],[Imposta netta       (a)]]+Tabella2[[#This Row],[Addizionale regionale dovuta (b)]]+Tabella2[[#This Row],[Addizionale comunale dovuta (c)]]</f>
        <v>63621441</v>
      </c>
    </row>
    <row r="126" spans="1:9" x14ac:dyDescent="0.25">
      <c r="A126" s="11">
        <v>35037</v>
      </c>
      <c r="B126" s="1" t="s">
        <v>37</v>
      </c>
      <c r="C126" s="3" t="s">
        <v>27</v>
      </c>
      <c r="D126" s="2">
        <v>6129</v>
      </c>
      <c r="E126" s="2">
        <v>144094464</v>
      </c>
      <c r="F126" s="2">
        <v>28894823</v>
      </c>
      <c r="G126" s="2">
        <v>2308046</v>
      </c>
      <c r="H126" s="2">
        <v>648938</v>
      </c>
      <c r="I126" s="2">
        <f>Tabella2[[#This Row],[Imposta netta       (a)]]+Tabella2[[#This Row],[Addizionale regionale dovuta (b)]]+Tabella2[[#This Row],[Addizionale comunale dovuta (c)]]</f>
        <v>31851807</v>
      </c>
    </row>
    <row r="127" spans="1:9" x14ac:dyDescent="0.25">
      <c r="A127" s="11">
        <v>35038</v>
      </c>
      <c r="B127" s="1" t="s">
        <v>36</v>
      </c>
      <c r="C127" s="3" t="s">
        <v>27</v>
      </c>
      <c r="D127" s="2">
        <v>4561</v>
      </c>
      <c r="E127" s="2">
        <v>102842019</v>
      </c>
      <c r="F127" s="2">
        <v>20788946</v>
      </c>
      <c r="G127" s="2">
        <v>1639252</v>
      </c>
      <c r="H127" s="2">
        <v>760970</v>
      </c>
      <c r="I127" s="2">
        <f>Tabella2[[#This Row],[Imposta netta       (a)]]+Tabella2[[#This Row],[Addizionale regionale dovuta (b)]]+Tabella2[[#This Row],[Addizionale comunale dovuta (c)]]</f>
        <v>23189168</v>
      </c>
    </row>
    <row r="128" spans="1:9" x14ac:dyDescent="0.25">
      <c r="A128" s="11">
        <v>35039</v>
      </c>
      <c r="B128" s="1" t="s">
        <v>35</v>
      </c>
      <c r="C128" s="3" t="s">
        <v>27</v>
      </c>
      <c r="D128" s="2">
        <v>8303</v>
      </c>
      <c r="E128" s="2">
        <v>187257347</v>
      </c>
      <c r="F128" s="2">
        <v>36786819</v>
      </c>
      <c r="G128" s="2">
        <v>2959624</v>
      </c>
      <c r="H128" s="2">
        <v>1289962</v>
      </c>
      <c r="I128" s="2">
        <f>Tabella2[[#This Row],[Imposta netta       (a)]]+Tabella2[[#This Row],[Addizionale regionale dovuta (b)]]+Tabella2[[#This Row],[Addizionale comunale dovuta (c)]]</f>
        <v>41036405</v>
      </c>
    </row>
    <row r="129" spans="1:9" x14ac:dyDescent="0.25">
      <c r="A129" s="11">
        <v>35040</v>
      </c>
      <c r="B129" s="1" t="s">
        <v>34</v>
      </c>
      <c r="C129" s="3" t="s">
        <v>27</v>
      </c>
      <c r="D129" s="2">
        <v>19439</v>
      </c>
      <c r="E129" s="2">
        <v>451355509</v>
      </c>
      <c r="F129" s="2">
        <v>90348629</v>
      </c>
      <c r="G129" s="2">
        <v>7200628</v>
      </c>
      <c r="H129" s="2">
        <v>3016794</v>
      </c>
      <c r="I129" s="2">
        <f>Tabella2[[#This Row],[Imposta netta       (a)]]+Tabella2[[#This Row],[Addizionale regionale dovuta (b)]]+Tabella2[[#This Row],[Addizionale comunale dovuta (c)]]</f>
        <v>100566051</v>
      </c>
    </row>
    <row r="130" spans="1:9" x14ac:dyDescent="0.25">
      <c r="A130" s="11">
        <v>35041</v>
      </c>
      <c r="B130" s="1" t="s">
        <v>33</v>
      </c>
      <c r="C130" s="3" t="s">
        <v>27</v>
      </c>
      <c r="D130" s="2">
        <v>3242</v>
      </c>
      <c r="E130" s="2">
        <v>64515783</v>
      </c>
      <c r="F130" s="2">
        <v>12087833</v>
      </c>
      <c r="G130" s="2">
        <v>992593</v>
      </c>
      <c r="H130" s="2">
        <v>460936</v>
      </c>
      <c r="I130" s="2">
        <f>Tabella2[[#This Row],[Imposta netta       (a)]]+Tabella2[[#This Row],[Addizionale regionale dovuta (b)]]+Tabella2[[#This Row],[Addizionale comunale dovuta (c)]]</f>
        <v>13541362</v>
      </c>
    </row>
    <row r="131" spans="1:9" x14ac:dyDescent="0.25">
      <c r="A131" s="11">
        <v>35042</v>
      </c>
      <c r="B131" s="1" t="s">
        <v>32</v>
      </c>
      <c r="C131" s="3" t="s">
        <v>27</v>
      </c>
      <c r="D131" s="2">
        <v>1442</v>
      </c>
      <c r="E131" s="2">
        <v>28255036</v>
      </c>
      <c r="F131" s="2">
        <v>5165797</v>
      </c>
      <c r="G131" s="2">
        <v>426878</v>
      </c>
      <c r="H131" s="2">
        <v>120842</v>
      </c>
      <c r="I131" s="2">
        <f>Tabella2[[#This Row],[Imposta netta       (a)]]+Tabella2[[#This Row],[Addizionale regionale dovuta (b)]]+Tabella2[[#This Row],[Addizionale comunale dovuta (c)]]</f>
        <v>5713517</v>
      </c>
    </row>
    <row r="132" spans="1:9" x14ac:dyDescent="0.25">
      <c r="A132" s="11">
        <v>35043</v>
      </c>
      <c r="B132" s="1" t="s">
        <v>31</v>
      </c>
      <c r="C132" s="3" t="s">
        <v>27</v>
      </c>
      <c r="D132" s="2">
        <v>3302</v>
      </c>
      <c r="E132" s="2">
        <v>71163560</v>
      </c>
      <c r="F132" s="2">
        <v>13610482</v>
      </c>
      <c r="G132" s="2">
        <v>1108601</v>
      </c>
      <c r="H132" s="2">
        <v>524211</v>
      </c>
      <c r="I132" s="2">
        <f>Tabella2[[#This Row],[Imposta netta       (a)]]+Tabella2[[#This Row],[Addizionale regionale dovuta (b)]]+Tabella2[[#This Row],[Addizionale comunale dovuta (c)]]</f>
        <v>15243294</v>
      </c>
    </row>
    <row r="133" spans="1:9" x14ac:dyDescent="0.25">
      <c r="A133" s="11">
        <v>35044</v>
      </c>
      <c r="B133" s="1" t="s">
        <v>30</v>
      </c>
      <c r="C133" s="3" t="s">
        <v>27</v>
      </c>
      <c r="D133" s="2">
        <v>2639</v>
      </c>
      <c r="E133" s="2">
        <v>58195593</v>
      </c>
      <c r="F133" s="2">
        <v>11942535</v>
      </c>
      <c r="G133" s="2">
        <v>924773</v>
      </c>
      <c r="H133" s="2">
        <v>403857</v>
      </c>
      <c r="I133" s="2">
        <f>Tabella2[[#This Row],[Imposta netta       (a)]]+Tabella2[[#This Row],[Addizionale regionale dovuta (b)]]+Tabella2[[#This Row],[Addizionale comunale dovuta (c)]]</f>
        <v>13271165</v>
      </c>
    </row>
    <row r="134" spans="1:9" x14ac:dyDescent="0.25">
      <c r="A134" s="11">
        <v>35045</v>
      </c>
      <c r="B134" s="1" t="s">
        <v>29</v>
      </c>
      <c r="C134" s="3" t="s">
        <v>27</v>
      </c>
      <c r="D134" s="2">
        <v>2889</v>
      </c>
      <c r="E134" s="2">
        <v>54845865</v>
      </c>
      <c r="F134" s="2">
        <v>10181859</v>
      </c>
      <c r="G134" s="2">
        <v>827728</v>
      </c>
      <c r="H134" s="2">
        <v>372466</v>
      </c>
      <c r="I134" s="2">
        <f>Tabella2[[#This Row],[Imposta netta       (a)]]+Tabella2[[#This Row],[Addizionale regionale dovuta (b)]]+Tabella2[[#This Row],[Addizionale comunale dovuta (c)]]</f>
        <v>11382053</v>
      </c>
    </row>
    <row r="135" spans="1:9" x14ac:dyDescent="0.25">
      <c r="A135" s="11">
        <v>35046</v>
      </c>
      <c r="B135" s="1" t="s">
        <v>28</v>
      </c>
      <c r="C135" s="3" t="s">
        <v>27</v>
      </c>
      <c r="D135" s="2">
        <v>3268</v>
      </c>
      <c r="E135" s="2">
        <v>60023274</v>
      </c>
      <c r="F135" s="2">
        <v>10421810</v>
      </c>
      <c r="G135" s="2">
        <v>885909</v>
      </c>
      <c r="H135" s="2">
        <v>29798</v>
      </c>
      <c r="I135" s="2">
        <f>Tabella2[[#This Row],[Imposta netta       (a)]]+Tabella2[[#This Row],[Addizionale regionale dovuta (b)]]+Tabella2[[#This Row],[Addizionale comunale dovuta (c)]]</f>
        <v>11337517</v>
      </c>
    </row>
    <row r="136" spans="1:9" x14ac:dyDescent="0.25">
      <c r="A136" s="11">
        <v>36001</v>
      </c>
      <c r="B136" s="1" t="s">
        <v>227</v>
      </c>
      <c r="C136" s="3" t="s">
        <v>180</v>
      </c>
      <c r="D136" s="2">
        <v>3061</v>
      </c>
      <c r="E136" s="2">
        <v>68485878</v>
      </c>
      <c r="F136" s="2">
        <v>13345400</v>
      </c>
      <c r="G136" s="2">
        <v>1073676</v>
      </c>
      <c r="H136" s="2">
        <v>390653</v>
      </c>
      <c r="I136" s="2">
        <f>Tabella2[[#This Row],[Imposta netta       (a)]]+Tabella2[[#This Row],[Addizionale regionale dovuta (b)]]+Tabella2[[#This Row],[Addizionale comunale dovuta (c)]]</f>
        <v>14809729</v>
      </c>
    </row>
    <row r="137" spans="1:9" x14ac:dyDescent="0.25">
      <c r="A137" s="11">
        <v>36002</v>
      </c>
      <c r="B137" s="1" t="s">
        <v>226</v>
      </c>
      <c r="C137" s="3" t="s">
        <v>180</v>
      </c>
      <c r="D137" s="2">
        <v>7451</v>
      </c>
      <c r="E137" s="2">
        <v>162561006</v>
      </c>
      <c r="F137" s="2">
        <v>30841874</v>
      </c>
      <c r="G137" s="2">
        <v>2533083</v>
      </c>
      <c r="H137" s="2">
        <v>638146</v>
      </c>
      <c r="I137" s="2">
        <f>Tabella2[[#This Row],[Imposta netta       (a)]]+Tabella2[[#This Row],[Addizionale regionale dovuta (b)]]+Tabella2[[#This Row],[Addizionale comunale dovuta (c)]]</f>
        <v>34013103</v>
      </c>
    </row>
    <row r="138" spans="1:9" x14ac:dyDescent="0.25">
      <c r="A138" s="11">
        <v>36003</v>
      </c>
      <c r="B138" s="1" t="s">
        <v>225</v>
      </c>
      <c r="C138" s="3" t="s">
        <v>180</v>
      </c>
      <c r="D138" s="2">
        <v>6559</v>
      </c>
      <c r="E138" s="2">
        <v>148885127</v>
      </c>
      <c r="F138" s="2">
        <v>29672149</v>
      </c>
      <c r="G138" s="2">
        <v>2362886</v>
      </c>
      <c r="H138" s="2">
        <v>578786</v>
      </c>
      <c r="I138" s="2">
        <f>Tabella2[[#This Row],[Imposta netta       (a)]]+Tabella2[[#This Row],[Addizionale regionale dovuta (b)]]+Tabella2[[#This Row],[Addizionale comunale dovuta (c)]]</f>
        <v>32613821</v>
      </c>
    </row>
    <row r="139" spans="1:9" x14ac:dyDescent="0.25">
      <c r="A139" s="11">
        <v>36004</v>
      </c>
      <c r="B139" s="1" t="s">
        <v>224</v>
      </c>
      <c r="C139" s="3" t="s">
        <v>180</v>
      </c>
      <c r="D139" s="2">
        <v>2396</v>
      </c>
      <c r="E139" s="2">
        <v>51304183</v>
      </c>
      <c r="F139" s="2">
        <v>9617993</v>
      </c>
      <c r="G139" s="2">
        <v>794908</v>
      </c>
      <c r="H139" s="2">
        <v>372461</v>
      </c>
      <c r="I139" s="2">
        <f>Tabella2[[#This Row],[Imposta netta       (a)]]+Tabella2[[#This Row],[Addizionale regionale dovuta (b)]]+Tabella2[[#This Row],[Addizionale comunale dovuta (c)]]</f>
        <v>10785362</v>
      </c>
    </row>
    <row r="140" spans="1:9" x14ac:dyDescent="0.25">
      <c r="A140" s="11">
        <v>36005</v>
      </c>
      <c r="B140" s="1" t="s">
        <v>223</v>
      </c>
      <c r="C140" s="3" t="s">
        <v>180</v>
      </c>
      <c r="D140" s="2">
        <v>54381</v>
      </c>
      <c r="E140" s="2">
        <v>1201502952</v>
      </c>
      <c r="F140" s="2">
        <v>235135899</v>
      </c>
      <c r="G140" s="2">
        <v>18913310</v>
      </c>
      <c r="H140" s="2">
        <v>5682752</v>
      </c>
      <c r="I140" s="2">
        <f>Tabella2[[#This Row],[Imposta netta       (a)]]+Tabella2[[#This Row],[Addizionale regionale dovuta (b)]]+Tabella2[[#This Row],[Addizionale comunale dovuta (c)]]</f>
        <v>259731961</v>
      </c>
    </row>
    <row r="141" spans="1:9" x14ac:dyDescent="0.25">
      <c r="A141" s="11">
        <v>36006</v>
      </c>
      <c r="B141" s="1" t="s">
        <v>222</v>
      </c>
      <c r="C141" s="3" t="s">
        <v>180</v>
      </c>
      <c r="D141" s="2">
        <v>24885</v>
      </c>
      <c r="E141" s="2">
        <v>552138914</v>
      </c>
      <c r="F141" s="2">
        <v>105796272</v>
      </c>
      <c r="G141" s="2">
        <v>8666589</v>
      </c>
      <c r="H141" s="2">
        <v>4135013</v>
      </c>
      <c r="I141" s="2">
        <f>Tabella2[[#This Row],[Imposta netta       (a)]]+Tabella2[[#This Row],[Addizionale regionale dovuta (b)]]+Tabella2[[#This Row],[Addizionale comunale dovuta (c)]]</f>
        <v>118597874</v>
      </c>
    </row>
    <row r="142" spans="1:9" x14ac:dyDescent="0.25">
      <c r="A142" s="11">
        <v>36007</v>
      </c>
      <c r="B142" s="1" t="s">
        <v>221</v>
      </c>
      <c r="C142" s="3" t="s">
        <v>180</v>
      </c>
      <c r="D142" s="2">
        <v>11433</v>
      </c>
      <c r="E142" s="2">
        <v>313484127</v>
      </c>
      <c r="F142" s="2">
        <v>70938199</v>
      </c>
      <c r="G142" s="2">
        <v>5245134</v>
      </c>
      <c r="H142" s="2">
        <v>1852924</v>
      </c>
      <c r="I142" s="2">
        <f>Tabella2[[#This Row],[Imposta netta       (a)]]+Tabella2[[#This Row],[Addizionale regionale dovuta (b)]]+Tabella2[[#This Row],[Addizionale comunale dovuta (c)]]</f>
        <v>78036257</v>
      </c>
    </row>
    <row r="143" spans="1:9" x14ac:dyDescent="0.25">
      <c r="A143" s="11">
        <v>36008</v>
      </c>
      <c r="B143" s="1" t="s">
        <v>220</v>
      </c>
      <c r="C143" s="3" t="s">
        <v>180</v>
      </c>
      <c r="D143" s="2">
        <v>8399</v>
      </c>
      <c r="E143" s="2">
        <v>203670260</v>
      </c>
      <c r="F143" s="2">
        <v>42253626</v>
      </c>
      <c r="G143" s="2">
        <v>3292396</v>
      </c>
      <c r="H143" s="2">
        <v>1302618</v>
      </c>
      <c r="I143" s="2">
        <f>Tabella2[[#This Row],[Imposta netta       (a)]]+Tabella2[[#This Row],[Addizionale regionale dovuta (b)]]+Tabella2[[#This Row],[Addizionale comunale dovuta (c)]]</f>
        <v>46848640</v>
      </c>
    </row>
    <row r="144" spans="1:9" x14ac:dyDescent="0.25">
      <c r="A144" s="11">
        <v>36009</v>
      </c>
      <c r="B144" s="1" t="s">
        <v>219</v>
      </c>
      <c r="C144" s="3" t="s">
        <v>180</v>
      </c>
      <c r="D144" s="2">
        <v>5472</v>
      </c>
      <c r="E144" s="2">
        <v>115131423</v>
      </c>
      <c r="F144" s="2">
        <v>21913885</v>
      </c>
      <c r="G144" s="2">
        <v>1785560</v>
      </c>
      <c r="H144" s="2">
        <v>651998</v>
      </c>
      <c r="I144" s="2">
        <f>Tabella2[[#This Row],[Imposta netta       (a)]]+Tabella2[[#This Row],[Addizionale regionale dovuta (b)]]+Tabella2[[#This Row],[Addizionale comunale dovuta (c)]]</f>
        <v>24351443</v>
      </c>
    </row>
    <row r="145" spans="1:9" x14ac:dyDescent="0.25">
      <c r="A145" s="11">
        <v>36010</v>
      </c>
      <c r="B145" s="1" t="s">
        <v>218</v>
      </c>
      <c r="C145" s="3" t="s">
        <v>180</v>
      </c>
      <c r="D145" s="2">
        <v>6255</v>
      </c>
      <c r="E145" s="2">
        <v>125767922</v>
      </c>
      <c r="F145" s="2">
        <v>23089634</v>
      </c>
      <c r="G145" s="2">
        <v>1917145</v>
      </c>
      <c r="H145" s="2">
        <v>688098</v>
      </c>
      <c r="I145" s="2">
        <f>Tabella2[[#This Row],[Imposta netta       (a)]]+Tabella2[[#This Row],[Addizionale regionale dovuta (b)]]+Tabella2[[#This Row],[Addizionale comunale dovuta (c)]]</f>
        <v>25694877</v>
      </c>
    </row>
    <row r="146" spans="1:9" x14ac:dyDescent="0.25">
      <c r="A146" s="11">
        <v>36011</v>
      </c>
      <c r="B146" s="1" t="s">
        <v>217</v>
      </c>
      <c r="C146" s="3" t="s">
        <v>180</v>
      </c>
      <c r="D146" s="2">
        <v>2470</v>
      </c>
      <c r="E146" s="2">
        <v>44695324</v>
      </c>
      <c r="F146" s="2">
        <v>7759889</v>
      </c>
      <c r="G146" s="2">
        <v>664503</v>
      </c>
      <c r="H146" s="2">
        <v>173696</v>
      </c>
      <c r="I146" s="2">
        <f>Tabella2[[#This Row],[Imposta netta       (a)]]+Tabella2[[#This Row],[Addizionale regionale dovuta (b)]]+Tabella2[[#This Row],[Addizionale comunale dovuta (c)]]</f>
        <v>8598088</v>
      </c>
    </row>
    <row r="147" spans="1:9" x14ac:dyDescent="0.25">
      <c r="A147" s="11">
        <v>36012</v>
      </c>
      <c r="B147" s="1" t="s">
        <v>216</v>
      </c>
      <c r="C147" s="3" t="s">
        <v>180</v>
      </c>
      <c r="D147" s="2">
        <v>11301</v>
      </c>
      <c r="E147" s="2">
        <v>236011202</v>
      </c>
      <c r="F147" s="2">
        <v>43683641</v>
      </c>
      <c r="G147" s="2">
        <v>3634508</v>
      </c>
      <c r="H147" s="2">
        <v>1737180</v>
      </c>
      <c r="I147" s="2">
        <f>Tabella2[[#This Row],[Imposta netta       (a)]]+Tabella2[[#This Row],[Addizionale regionale dovuta (b)]]+Tabella2[[#This Row],[Addizionale comunale dovuta (c)]]</f>
        <v>49055329</v>
      </c>
    </row>
    <row r="148" spans="1:9" x14ac:dyDescent="0.25">
      <c r="A148" s="11">
        <v>36013</v>
      </c>
      <c r="B148" s="1" t="s">
        <v>215</v>
      </c>
      <c r="C148" s="3" t="s">
        <v>180</v>
      </c>
      <c r="D148" s="2">
        <v>12688</v>
      </c>
      <c r="E148" s="2">
        <v>298143243</v>
      </c>
      <c r="F148" s="2">
        <v>59371436</v>
      </c>
      <c r="G148" s="2">
        <v>4745406</v>
      </c>
      <c r="H148" s="2">
        <v>1604216</v>
      </c>
      <c r="I148" s="2">
        <f>Tabella2[[#This Row],[Imposta netta       (a)]]+Tabella2[[#This Row],[Addizionale regionale dovuta (b)]]+Tabella2[[#This Row],[Addizionale comunale dovuta (c)]]</f>
        <v>65721058</v>
      </c>
    </row>
    <row r="149" spans="1:9" x14ac:dyDescent="0.25">
      <c r="A149" s="11">
        <v>36014</v>
      </c>
      <c r="B149" s="1" t="s">
        <v>214</v>
      </c>
      <c r="C149" s="3" t="s">
        <v>180</v>
      </c>
      <c r="D149" s="2">
        <v>993</v>
      </c>
      <c r="E149" s="2">
        <v>16150938</v>
      </c>
      <c r="F149" s="2">
        <v>2649888</v>
      </c>
      <c r="G149" s="2">
        <v>230457</v>
      </c>
      <c r="H149" s="2">
        <v>4466</v>
      </c>
      <c r="I149" s="2">
        <f>Tabella2[[#This Row],[Imposta netta       (a)]]+Tabella2[[#This Row],[Addizionale regionale dovuta (b)]]+Tabella2[[#This Row],[Addizionale comunale dovuta (c)]]</f>
        <v>2884811</v>
      </c>
    </row>
    <row r="150" spans="1:9" x14ac:dyDescent="0.25">
      <c r="A150" s="11">
        <v>36015</v>
      </c>
      <c r="B150" s="1" t="s">
        <v>213</v>
      </c>
      <c r="C150" s="3" t="s">
        <v>180</v>
      </c>
      <c r="D150" s="2">
        <v>26312</v>
      </c>
      <c r="E150" s="2">
        <v>676256476</v>
      </c>
      <c r="F150" s="2">
        <v>145785282</v>
      </c>
      <c r="G150" s="2">
        <v>11142813</v>
      </c>
      <c r="H150" s="2">
        <v>5079625</v>
      </c>
      <c r="I150" s="2">
        <f>Tabella2[[#This Row],[Imposta netta       (a)]]+Tabella2[[#This Row],[Addizionale regionale dovuta (b)]]+Tabella2[[#This Row],[Addizionale comunale dovuta (c)]]</f>
        <v>162007720</v>
      </c>
    </row>
    <row r="151" spans="1:9" x14ac:dyDescent="0.25">
      <c r="A151" s="11">
        <v>36016</v>
      </c>
      <c r="B151" s="1" t="s">
        <v>212</v>
      </c>
      <c r="C151" s="3" t="s">
        <v>180</v>
      </c>
      <c r="D151" s="2">
        <v>1491</v>
      </c>
      <c r="E151" s="2">
        <v>28075588</v>
      </c>
      <c r="F151" s="2">
        <v>4913956</v>
      </c>
      <c r="G151" s="2">
        <v>419372</v>
      </c>
      <c r="H151" s="2">
        <v>208391</v>
      </c>
      <c r="I151" s="2">
        <f>Tabella2[[#This Row],[Imposta netta       (a)]]+Tabella2[[#This Row],[Addizionale regionale dovuta (b)]]+Tabella2[[#This Row],[Addizionale comunale dovuta (c)]]</f>
        <v>5541719</v>
      </c>
    </row>
    <row r="152" spans="1:9" x14ac:dyDescent="0.25">
      <c r="A152" s="11">
        <v>36017</v>
      </c>
      <c r="B152" s="1" t="s">
        <v>211</v>
      </c>
      <c r="C152" s="3" t="s">
        <v>180</v>
      </c>
      <c r="D152" s="2">
        <v>3124</v>
      </c>
      <c r="E152" s="2">
        <v>64271357</v>
      </c>
      <c r="F152" s="2">
        <v>12064318</v>
      </c>
      <c r="G152" s="2">
        <v>986297</v>
      </c>
      <c r="H152" s="2">
        <v>464288</v>
      </c>
      <c r="I152" s="2">
        <f>Tabella2[[#This Row],[Imposta netta       (a)]]+Tabella2[[#This Row],[Addizionale regionale dovuta (b)]]+Tabella2[[#This Row],[Addizionale comunale dovuta (c)]]</f>
        <v>13514903</v>
      </c>
    </row>
    <row r="153" spans="1:9" x14ac:dyDescent="0.25">
      <c r="A153" s="11">
        <v>36018</v>
      </c>
      <c r="B153" s="1" t="s">
        <v>210</v>
      </c>
      <c r="C153" s="3" t="s">
        <v>180</v>
      </c>
      <c r="D153" s="2">
        <v>2176</v>
      </c>
      <c r="E153" s="2">
        <v>39514718</v>
      </c>
      <c r="F153" s="2">
        <v>6901497</v>
      </c>
      <c r="G153" s="2">
        <v>588064</v>
      </c>
      <c r="H153" s="2">
        <v>191865</v>
      </c>
      <c r="I153" s="2">
        <f>Tabella2[[#This Row],[Imposta netta       (a)]]+Tabella2[[#This Row],[Addizionale regionale dovuta (b)]]+Tabella2[[#This Row],[Addizionale comunale dovuta (c)]]</f>
        <v>7681426</v>
      </c>
    </row>
    <row r="154" spans="1:9" x14ac:dyDescent="0.25">
      <c r="A154" s="11">
        <v>36019</v>
      </c>
      <c r="B154" s="1" t="s">
        <v>209</v>
      </c>
      <c r="C154" s="3" t="s">
        <v>180</v>
      </c>
      <c r="D154" s="2">
        <v>13186</v>
      </c>
      <c r="E154" s="2">
        <v>321548159</v>
      </c>
      <c r="F154" s="2">
        <v>66157484</v>
      </c>
      <c r="G154" s="2">
        <v>5189834</v>
      </c>
      <c r="H154" s="2">
        <v>2126158</v>
      </c>
      <c r="I154" s="2">
        <f>Tabella2[[#This Row],[Imposta netta       (a)]]+Tabella2[[#This Row],[Addizionale regionale dovuta (b)]]+Tabella2[[#This Row],[Addizionale comunale dovuta (c)]]</f>
        <v>73473476</v>
      </c>
    </row>
    <row r="155" spans="1:9" x14ac:dyDescent="0.25">
      <c r="A155" s="11">
        <v>36020</v>
      </c>
      <c r="B155" s="1" t="s">
        <v>208</v>
      </c>
      <c r="C155" s="3" t="s">
        <v>180</v>
      </c>
      <c r="D155" s="2">
        <v>3953</v>
      </c>
      <c r="E155" s="2">
        <v>88657336</v>
      </c>
      <c r="F155" s="2">
        <v>17406821</v>
      </c>
      <c r="G155" s="2">
        <v>1402113</v>
      </c>
      <c r="H155" s="2">
        <v>635774</v>
      </c>
      <c r="I155" s="2">
        <f>Tabella2[[#This Row],[Imposta netta       (a)]]+Tabella2[[#This Row],[Addizionale regionale dovuta (b)]]+Tabella2[[#This Row],[Addizionale comunale dovuta (c)]]</f>
        <v>19444708</v>
      </c>
    </row>
    <row r="156" spans="1:9" x14ac:dyDescent="0.25">
      <c r="A156" s="11">
        <v>36021</v>
      </c>
      <c r="B156" s="1" t="s">
        <v>207</v>
      </c>
      <c r="C156" s="3" t="s">
        <v>180</v>
      </c>
      <c r="D156" s="2">
        <v>4959</v>
      </c>
      <c r="E156" s="2">
        <v>114517595</v>
      </c>
      <c r="F156" s="2">
        <v>22314168</v>
      </c>
      <c r="G156" s="2">
        <v>1805361</v>
      </c>
      <c r="H156" s="2">
        <v>849095</v>
      </c>
      <c r="I156" s="2">
        <f>Tabella2[[#This Row],[Imposta netta       (a)]]+Tabella2[[#This Row],[Addizionale regionale dovuta (b)]]+Tabella2[[#This Row],[Addizionale comunale dovuta (c)]]</f>
        <v>24968624</v>
      </c>
    </row>
    <row r="157" spans="1:9" x14ac:dyDescent="0.25">
      <c r="A157" s="11">
        <v>36022</v>
      </c>
      <c r="B157" s="1" t="s">
        <v>206</v>
      </c>
      <c r="C157" s="3" t="s">
        <v>180</v>
      </c>
      <c r="D157" s="2">
        <v>18626</v>
      </c>
      <c r="E157" s="2">
        <v>437120610</v>
      </c>
      <c r="F157" s="2">
        <v>90504061</v>
      </c>
      <c r="G157" s="2">
        <v>7029112</v>
      </c>
      <c r="H157" s="2">
        <v>2894332</v>
      </c>
      <c r="I157" s="2">
        <f>Tabella2[[#This Row],[Imposta netta       (a)]]+Tabella2[[#This Row],[Addizionale regionale dovuta (b)]]+Tabella2[[#This Row],[Addizionale comunale dovuta (c)]]</f>
        <v>100427505</v>
      </c>
    </row>
    <row r="158" spans="1:9" x14ac:dyDescent="0.25">
      <c r="A158" s="11">
        <v>36023</v>
      </c>
      <c r="B158" s="1" t="s">
        <v>205</v>
      </c>
      <c r="C158" s="3" t="s">
        <v>180</v>
      </c>
      <c r="D158" s="2">
        <v>140415</v>
      </c>
      <c r="E158" s="2">
        <v>3676264149</v>
      </c>
      <c r="F158" s="2">
        <v>815965976</v>
      </c>
      <c r="G158" s="2">
        <v>60944718</v>
      </c>
      <c r="H158" s="2">
        <v>21851067</v>
      </c>
      <c r="I158" s="2">
        <f>Tabella2[[#This Row],[Imposta netta       (a)]]+Tabella2[[#This Row],[Addizionale regionale dovuta (b)]]+Tabella2[[#This Row],[Addizionale comunale dovuta (c)]]</f>
        <v>898761761</v>
      </c>
    </row>
    <row r="159" spans="1:9" x14ac:dyDescent="0.25">
      <c r="A159" s="11">
        <v>36024</v>
      </c>
      <c r="B159" s="1" t="s">
        <v>203</v>
      </c>
      <c r="C159" s="3" t="s">
        <v>180</v>
      </c>
      <c r="D159" s="2">
        <v>774</v>
      </c>
      <c r="E159" s="2">
        <v>13685889</v>
      </c>
      <c r="F159" s="2">
        <v>2414704</v>
      </c>
      <c r="G159" s="2">
        <v>204128</v>
      </c>
      <c r="H159" s="2">
        <v>21445</v>
      </c>
      <c r="I159" s="2">
        <f>Tabella2[[#This Row],[Imposta netta       (a)]]+Tabella2[[#This Row],[Addizionale regionale dovuta (b)]]+Tabella2[[#This Row],[Addizionale comunale dovuta (c)]]</f>
        <v>2640277</v>
      </c>
    </row>
    <row r="160" spans="1:9" x14ac:dyDescent="0.25">
      <c r="A160" s="11">
        <v>36025</v>
      </c>
      <c r="B160" s="1" t="s">
        <v>202</v>
      </c>
      <c r="C160" s="3" t="s">
        <v>180</v>
      </c>
      <c r="D160" s="2">
        <v>1725</v>
      </c>
      <c r="E160" s="2">
        <v>36231029</v>
      </c>
      <c r="F160" s="2">
        <v>6933135</v>
      </c>
      <c r="G160" s="2">
        <v>559017</v>
      </c>
      <c r="H160" s="2">
        <v>237515</v>
      </c>
      <c r="I160" s="2">
        <f>Tabella2[[#This Row],[Imposta netta       (a)]]+Tabella2[[#This Row],[Addizionale regionale dovuta (b)]]+Tabella2[[#This Row],[Addizionale comunale dovuta (c)]]</f>
        <v>7729667</v>
      </c>
    </row>
    <row r="161" spans="1:9" x14ac:dyDescent="0.25">
      <c r="A161" s="11">
        <v>36026</v>
      </c>
      <c r="B161" s="1" t="s">
        <v>201</v>
      </c>
      <c r="C161" s="3" t="s">
        <v>180</v>
      </c>
      <c r="D161" s="2">
        <v>2636</v>
      </c>
      <c r="E161" s="2">
        <v>51017201</v>
      </c>
      <c r="F161" s="2">
        <v>9460842</v>
      </c>
      <c r="G161" s="2">
        <v>782715</v>
      </c>
      <c r="H161" s="2">
        <v>325025</v>
      </c>
      <c r="I161" s="2">
        <f>Tabella2[[#This Row],[Imposta netta       (a)]]+Tabella2[[#This Row],[Addizionale regionale dovuta (b)]]+Tabella2[[#This Row],[Addizionale comunale dovuta (c)]]</f>
        <v>10568582</v>
      </c>
    </row>
    <row r="162" spans="1:9" x14ac:dyDescent="0.25">
      <c r="A162" s="11">
        <v>36027</v>
      </c>
      <c r="B162" s="1" t="s">
        <v>200</v>
      </c>
      <c r="C162" s="3" t="s">
        <v>180</v>
      </c>
      <c r="D162" s="2">
        <v>12082</v>
      </c>
      <c r="E162" s="2">
        <v>275180828</v>
      </c>
      <c r="F162" s="2">
        <v>53309752</v>
      </c>
      <c r="G162" s="2">
        <v>4339815</v>
      </c>
      <c r="H162" s="2">
        <v>2023036</v>
      </c>
      <c r="I162" s="2">
        <f>Tabella2[[#This Row],[Imposta netta       (a)]]+Tabella2[[#This Row],[Addizionale regionale dovuta (b)]]+Tabella2[[#This Row],[Addizionale comunale dovuta (c)]]</f>
        <v>59672603</v>
      </c>
    </row>
    <row r="163" spans="1:9" x14ac:dyDescent="0.25">
      <c r="A163" s="11">
        <v>36028</v>
      </c>
      <c r="B163" s="1" t="s">
        <v>199</v>
      </c>
      <c r="C163" s="3" t="s">
        <v>180</v>
      </c>
      <c r="D163" s="2">
        <v>7645</v>
      </c>
      <c r="E163" s="2">
        <v>149978683</v>
      </c>
      <c r="F163" s="2">
        <v>26712479</v>
      </c>
      <c r="G163" s="2">
        <v>2268055</v>
      </c>
      <c r="H163" s="2">
        <v>698977</v>
      </c>
      <c r="I163" s="2">
        <f>Tabella2[[#This Row],[Imposta netta       (a)]]+Tabella2[[#This Row],[Addizionale regionale dovuta (b)]]+Tabella2[[#This Row],[Addizionale comunale dovuta (c)]]</f>
        <v>29679511</v>
      </c>
    </row>
    <row r="164" spans="1:9" x14ac:dyDescent="0.25">
      <c r="A164" s="11">
        <v>36029</v>
      </c>
      <c r="B164" s="1" t="s">
        <v>198</v>
      </c>
      <c r="C164" s="3" t="s">
        <v>180</v>
      </c>
      <c r="D164" s="2">
        <v>1679</v>
      </c>
      <c r="E164" s="2">
        <v>30640560</v>
      </c>
      <c r="F164" s="2">
        <v>5352462</v>
      </c>
      <c r="G164" s="2">
        <v>458089</v>
      </c>
      <c r="H164" s="2">
        <v>227046</v>
      </c>
      <c r="I164" s="2">
        <f>Tabella2[[#This Row],[Imposta netta       (a)]]+Tabella2[[#This Row],[Addizionale regionale dovuta (b)]]+Tabella2[[#This Row],[Addizionale comunale dovuta (c)]]</f>
        <v>6037597</v>
      </c>
    </row>
    <row r="165" spans="1:9" x14ac:dyDescent="0.25">
      <c r="A165" s="11">
        <v>36030</v>
      </c>
      <c r="B165" s="1" t="s">
        <v>197</v>
      </c>
      <c r="C165" s="3" t="s">
        <v>180</v>
      </c>
      <c r="D165" s="2">
        <v>13654</v>
      </c>
      <c r="E165" s="2">
        <v>292129743</v>
      </c>
      <c r="F165" s="2">
        <v>55543283</v>
      </c>
      <c r="G165" s="2">
        <v>4557209</v>
      </c>
      <c r="H165" s="2">
        <v>2190873</v>
      </c>
      <c r="I165" s="2">
        <f>Tabella2[[#This Row],[Imposta netta       (a)]]+Tabella2[[#This Row],[Addizionale regionale dovuta (b)]]+Tabella2[[#This Row],[Addizionale comunale dovuta (c)]]</f>
        <v>62291365</v>
      </c>
    </row>
    <row r="166" spans="1:9" x14ac:dyDescent="0.25">
      <c r="A166" s="11">
        <v>36031</v>
      </c>
      <c r="B166" s="1" t="s">
        <v>196</v>
      </c>
      <c r="C166" s="3" t="s">
        <v>180</v>
      </c>
      <c r="D166" s="2">
        <v>1712</v>
      </c>
      <c r="E166" s="2">
        <v>29268245</v>
      </c>
      <c r="F166" s="2">
        <v>5039569</v>
      </c>
      <c r="G166" s="2">
        <v>430131</v>
      </c>
      <c r="H166" s="2">
        <v>116648</v>
      </c>
      <c r="I166" s="2">
        <f>Tabella2[[#This Row],[Imposta netta       (a)]]+Tabella2[[#This Row],[Addizionale regionale dovuta (b)]]+Tabella2[[#This Row],[Addizionale comunale dovuta (c)]]</f>
        <v>5586348</v>
      </c>
    </row>
    <row r="167" spans="1:9" x14ac:dyDescent="0.25">
      <c r="A167" s="11">
        <v>36032</v>
      </c>
      <c r="B167" s="1" t="s">
        <v>195</v>
      </c>
      <c r="C167" s="3" t="s">
        <v>180</v>
      </c>
      <c r="D167" s="2">
        <v>1275</v>
      </c>
      <c r="E167" s="2">
        <v>23486114</v>
      </c>
      <c r="F167" s="2">
        <v>4220176</v>
      </c>
      <c r="G167" s="2">
        <v>352482</v>
      </c>
      <c r="H167" s="2">
        <v>138648</v>
      </c>
      <c r="I167" s="2">
        <f>Tabella2[[#This Row],[Imposta netta       (a)]]+Tabella2[[#This Row],[Addizionale regionale dovuta (b)]]+Tabella2[[#This Row],[Addizionale comunale dovuta (c)]]</f>
        <v>4711306</v>
      </c>
    </row>
    <row r="168" spans="1:9" x14ac:dyDescent="0.25">
      <c r="A168" s="11">
        <v>36033</v>
      </c>
      <c r="B168" s="1" t="s">
        <v>194</v>
      </c>
      <c r="C168" s="3" t="s">
        <v>180</v>
      </c>
      <c r="D168" s="2">
        <v>2937</v>
      </c>
      <c r="E168" s="2">
        <v>65837670</v>
      </c>
      <c r="F168" s="2">
        <v>13365332</v>
      </c>
      <c r="G168" s="2">
        <v>1049387</v>
      </c>
      <c r="H168" s="2">
        <v>240428</v>
      </c>
      <c r="I168" s="2">
        <f>Tabella2[[#This Row],[Imposta netta       (a)]]+Tabella2[[#This Row],[Addizionale regionale dovuta (b)]]+Tabella2[[#This Row],[Addizionale comunale dovuta (c)]]</f>
        <v>14655147</v>
      </c>
    </row>
    <row r="169" spans="1:9" x14ac:dyDescent="0.25">
      <c r="A169" s="11">
        <v>36034</v>
      </c>
      <c r="B169" s="1" t="s">
        <v>193</v>
      </c>
      <c r="C169" s="3" t="s">
        <v>180</v>
      </c>
      <c r="D169" s="2">
        <v>4668</v>
      </c>
      <c r="E169" s="2">
        <v>104432528</v>
      </c>
      <c r="F169" s="2">
        <v>20444135</v>
      </c>
      <c r="G169" s="2">
        <v>1645605</v>
      </c>
      <c r="H169" s="2">
        <v>772003</v>
      </c>
      <c r="I169" s="2">
        <f>Tabella2[[#This Row],[Imposta netta       (a)]]+Tabella2[[#This Row],[Addizionale regionale dovuta (b)]]+Tabella2[[#This Row],[Addizionale comunale dovuta (c)]]</f>
        <v>22861743</v>
      </c>
    </row>
    <row r="170" spans="1:9" x14ac:dyDescent="0.25">
      <c r="A170" s="11">
        <v>36035</v>
      </c>
      <c r="B170" s="1" t="s">
        <v>192</v>
      </c>
      <c r="C170" s="3" t="s">
        <v>180</v>
      </c>
      <c r="D170" s="2">
        <v>569</v>
      </c>
      <c r="E170" s="2">
        <v>10433545</v>
      </c>
      <c r="F170" s="2">
        <v>1808285</v>
      </c>
      <c r="G170" s="2">
        <v>154604</v>
      </c>
      <c r="H170" s="2">
        <v>43184</v>
      </c>
      <c r="I170" s="2">
        <f>Tabella2[[#This Row],[Imposta netta       (a)]]+Tabella2[[#This Row],[Addizionale regionale dovuta (b)]]+Tabella2[[#This Row],[Addizionale comunale dovuta (c)]]</f>
        <v>2006073</v>
      </c>
    </row>
    <row r="171" spans="1:9" x14ac:dyDescent="0.25">
      <c r="A171" s="11">
        <v>36036</v>
      </c>
      <c r="B171" s="1" t="s">
        <v>191</v>
      </c>
      <c r="C171" s="3" t="s">
        <v>180</v>
      </c>
      <c r="D171" s="2">
        <v>5057</v>
      </c>
      <c r="E171" s="2">
        <v>112328552</v>
      </c>
      <c r="F171" s="2">
        <v>21524566</v>
      </c>
      <c r="G171" s="2">
        <v>1762252</v>
      </c>
      <c r="H171" s="2">
        <v>643793</v>
      </c>
      <c r="I171" s="2">
        <f>Tabella2[[#This Row],[Imposta netta       (a)]]+Tabella2[[#This Row],[Addizionale regionale dovuta (b)]]+Tabella2[[#This Row],[Addizionale comunale dovuta (c)]]</f>
        <v>23930611</v>
      </c>
    </row>
    <row r="172" spans="1:9" x14ac:dyDescent="0.25">
      <c r="A172" s="11">
        <v>36037</v>
      </c>
      <c r="B172" s="1" t="s">
        <v>190</v>
      </c>
      <c r="C172" s="3" t="s">
        <v>180</v>
      </c>
      <c r="D172" s="2">
        <v>8166</v>
      </c>
      <c r="E172" s="2">
        <v>174446978</v>
      </c>
      <c r="F172" s="2">
        <v>32419442</v>
      </c>
      <c r="G172" s="2">
        <v>2693460</v>
      </c>
      <c r="H172" s="2">
        <v>975237</v>
      </c>
      <c r="I172" s="2">
        <f>Tabella2[[#This Row],[Imposta netta       (a)]]+Tabella2[[#This Row],[Addizionale regionale dovuta (b)]]+Tabella2[[#This Row],[Addizionale comunale dovuta (c)]]</f>
        <v>36088139</v>
      </c>
    </row>
    <row r="173" spans="1:9" x14ac:dyDescent="0.25">
      <c r="A173" s="11">
        <v>36038</v>
      </c>
      <c r="B173" s="1" t="s">
        <v>189</v>
      </c>
      <c r="C173" s="3" t="s">
        <v>180</v>
      </c>
      <c r="D173" s="2">
        <v>2676</v>
      </c>
      <c r="E173" s="2">
        <v>54238301</v>
      </c>
      <c r="F173" s="2">
        <v>10078853</v>
      </c>
      <c r="G173" s="2">
        <v>823709</v>
      </c>
      <c r="H173" s="2">
        <v>250792</v>
      </c>
      <c r="I173" s="2">
        <f>Tabella2[[#This Row],[Imposta netta       (a)]]+Tabella2[[#This Row],[Addizionale regionale dovuta (b)]]+Tabella2[[#This Row],[Addizionale comunale dovuta (c)]]</f>
        <v>11153354</v>
      </c>
    </row>
    <row r="174" spans="1:9" x14ac:dyDescent="0.25">
      <c r="A174" s="11">
        <v>36039</v>
      </c>
      <c r="B174" s="1" t="s">
        <v>188</v>
      </c>
      <c r="C174" s="3" t="s">
        <v>180</v>
      </c>
      <c r="D174" s="2">
        <v>4445</v>
      </c>
      <c r="E174" s="2">
        <v>96639366</v>
      </c>
      <c r="F174" s="2">
        <v>18397855</v>
      </c>
      <c r="G174" s="2">
        <v>1503986</v>
      </c>
      <c r="H174" s="2">
        <v>626626</v>
      </c>
      <c r="I174" s="2">
        <f>Tabella2[[#This Row],[Imposta netta       (a)]]+Tabella2[[#This Row],[Addizionale regionale dovuta (b)]]+Tabella2[[#This Row],[Addizionale comunale dovuta (c)]]</f>
        <v>20528467</v>
      </c>
    </row>
    <row r="175" spans="1:9" x14ac:dyDescent="0.25">
      <c r="A175" s="11">
        <v>36040</v>
      </c>
      <c r="B175" s="1" t="s">
        <v>187</v>
      </c>
      <c r="C175" s="3" t="s">
        <v>180</v>
      </c>
      <c r="D175" s="2">
        <v>30225</v>
      </c>
      <c r="E175" s="2">
        <v>743341442</v>
      </c>
      <c r="F175" s="2">
        <v>158659252</v>
      </c>
      <c r="G175" s="2">
        <v>12049770</v>
      </c>
      <c r="H175" s="2">
        <v>5236889</v>
      </c>
      <c r="I175" s="2">
        <f>Tabella2[[#This Row],[Imposta netta       (a)]]+Tabella2[[#This Row],[Addizionale regionale dovuta (b)]]+Tabella2[[#This Row],[Addizionale comunale dovuta (c)]]</f>
        <v>175945911</v>
      </c>
    </row>
    <row r="176" spans="1:9" x14ac:dyDescent="0.25">
      <c r="A176" s="11">
        <v>36041</v>
      </c>
      <c r="B176" s="1" t="s">
        <v>186</v>
      </c>
      <c r="C176" s="3" t="s">
        <v>180</v>
      </c>
      <c r="D176" s="2">
        <v>7228</v>
      </c>
      <c r="E176" s="2">
        <v>152741396</v>
      </c>
      <c r="F176" s="2">
        <v>28394598</v>
      </c>
      <c r="G176" s="2">
        <v>2357486</v>
      </c>
      <c r="H176" s="2">
        <v>1113230</v>
      </c>
      <c r="I176" s="2">
        <f>Tabella2[[#This Row],[Imposta netta       (a)]]+Tabella2[[#This Row],[Addizionale regionale dovuta (b)]]+Tabella2[[#This Row],[Addizionale comunale dovuta (c)]]</f>
        <v>31865314</v>
      </c>
    </row>
    <row r="177" spans="1:9" x14ac:dyDescent="0.25">
      <c r="A177" s="11">
        <v>36042</v>
      </c>
      <c r="B177" s="1" t="s">
        <v>204</v>
      </c>
      <c r="C177" s="3" t="s">
        <v>180</v>
      </c>
      <c r="D177" s="2">
        <v>6570</v>
      </c>
      <c r="E177" s="2">
        <v>141775477</v>
      </c>
      <c r="F177" s="2">
        <v>27799017</v>
      </c>
      <c r="G177" s="2">
        <v>2216872</v>
      </c>
      <c r="H177" s="2">
        <v>1039989</v>
      </c>
      <c r="I177" s="2">
        <f>Tabella2[[#This Row],[Imposta netta       (a)]]+Tabella2[[#This Row],[Addizionale regionale dovuta (b)]]+Tabella2[[#This Row],[Addizionale comunale dovuta (c)]]</f>
        <v>31055878</v>
      </c>
    </row>
    <row r="178" spans="1:9" x14ac:dyDescent="0.25">
      <c r="A178" s="11">
        <v>36043</v>
      </c>
      <c r="B178" s="1" t="s">
        <v>185</v>
      </c>
      <c r="C178" s="3" t="s">
        <v>180</v>
      </c>
      <c r="D178" s="2">
        <v>2067</v>
      </c>
      <c r="E178" s="2">
        <v>39466022</v>
      </c>
      <c r="F178" s="2">
        <v>7332851</v>
      </c>
      <c r="G178" s="2">
        <v>600602</v>
      </c>
      <c r="H178" s="2">
        <v>280791</v>
      </c>
      <c r="I178" s="2">
        <f>Tabella2[[#This Row],[Imposta netta       (a)]]+Tabella2[[#This Row],[Addizionale regionale dovuta (b)]]+Tabella2[[#This Row],[Addizionale comunale dovuta (c)]]</f>
        <v>8214244</v>
      </c>
    </row>
    <row r="179" spans="1:9" x14ac:dyDescent="0.25">
      <c r="A179" s="11">
        <v>36044</v>
      </c>
      <c r="B179" s="1" t="s">
        <v>184</v>
      </c>
      <c r="C179" s="3" t="s">
        <v>180</v>
      </c>
      <c r="D179" s="2">
        <v>11944</v>
      </c>
      <c r="E179" s="2">
        <v>256905645</v>
      </c>
      <c r="F179" s="2">
        <v>48691948</v>
      </c>
      <c r="G179" s="2">
        <v>4016538</v>
      </c>
      <c r="H179" s="2">
        <v>993798</v>
      </c>
      <c r="I179" s="2">
        <f>Tabella2[[#This Row],[Imposta netta       (a)]]+Tabella2[[#This Row],[Addizionale regionale dovuta (b)]]+Tabella2[[#This Row],[Addizionale comunale dovuta (c)]]</f>
        <v>53702284</v>
      </c>
    </row>
    <row r="180" spans="1:9" x14ac:dyDescent="0.25">
      <c r="A180" s="11">
        <v>36045</v>
      </c>
      <c r="B180" s="1" t="s">
        <v>183</v>
      </c>
      <c r="C180" s="3" t="s">
        <v>180</v>
      </c>
      <c r="D180" s="2">
        <v>9622</v>
      </c>
      <c r="E180" s="2">
        <v>212497967</v>
      </c>
      <c r="F180" s="2">
        <v>40321482</v>
      </c>
      <c r="G180" s="2">
        <v>3299755</v>
      </c>
      <c r="H180" s="2">
        <v>1512989</v>
      </c>
      <c r="I180" s="2">
        <f>Tabella2[[#This Row],[Imposta netta       (a)]]+Tabella2[[#This Row],[Addizionale regionale dovuta (b)]]+Tabella2[[#This Row],[Addizionale comunale dovuta (c)]]</f>
        <v>45134226</v>
      </c>
    </row>
    <row r="181" spans="1:9" x14ac:dyDescent="0.25">
      <c r="A181" s="11">
        <v>36046</v>
      </c>
      <c r="B181" s="1" t="s">
        <v>182</v>
      </c>
      <c r="C181" s="3" t="s">
        <v>180</v>
      </c>
      <c r="D181" s="2">
        <v>19198</v>
      </c>
      <c r="E181" s="2">
        <v>434439752</v>
      </c>
      <c r="F181" s="2">
        <v>85638272</v>
      </c>
      <c r="G181" s="2">
        <v>6872342</v>
      </c>
      <c r="H181" s="2">
        <v>2615439</v>
      </c>
      <c r="I181" s="2">
        <f>Tabella2[[#This Row],[Imposta netta       (a)]]+Tabella2[[#This Row],[Addizionale regionale dovuta (b)]]+Tabella2[[#This Row],[Addizionale comunale dovuta (c)]]</f>
        <v>95126053</v>
      </c>
    </row>
    <row r="182" spans="1:9" x14ac:dyDescent="0.25">
      <c r="A182" s="11">
        <v>36047</v>
      </c>
      <c r="B182" s="1" t="s">
        <v>181</v>
      </c>
      <c r="C182" s="3" t="s">
        <v>180</v>
      </c>
      <c r="D182" s="2">
        <v>3574</v>
      </c>
      <c r="E182" s="2">
        <v>70612841</v>
      </c>
      <c r="F182" s="2">
        <v>13125012</v>
      </c>
      <c r="G182" s="2">
        <v>1074117</v>
      </c>
      <c r="H182" s="2">
        <v>520815</v>
      </c>
      <c r="I182" s="2">
        <f>Tabella2[[#This Row],[Imposta netta       (a)]]+Tabella2[[#This Row],[Addizionale regionale dovuta (b)]]+Tabella2[[#This Row],[Addizionale comunale dovuta (c)]]</f>
        <v>14719944</v>
      </c>
    </row>
    <row r="183" spans="1:9" x14ac:dyDescent="0.25">
      <c r="A183" s="11">
        <v>37001</v>
      </c>
      <c r="B183" s="1" t="s">
        <v>334</v>
      </c>
      <c r="C183" s="3" t="s">
        <v>279</v>
      </c>
      <c r="D183" s="2">
        <v>9445</v>
      </c>
      <c r="E183" s="2">
        <v>225555235</v>
      </c>
      <c r="F183" s="2">
        <v>44481307</v>
      </c>
      <c r="G183" s="2">
        <v>3590241</v>
      </c>
      <c r="H183" s="2">
        <v>1646720</v>
      </c>
      <c r="I183" s="2">
        <f>Tabella2[[#This Row],[Imposta netta       (a)]]+Tabella2[[#This Row],[Addizionale regionale dovuta (b)]]+Tabella2[[#This Row],[Addizionale comunale dovuta (c)]]</f>
        <v>49718268</v>
      </c>
    </row>
    <row r="184" spans="1:9" x14ac:dyDescent="0.25">
      <c r="A184" s="11">
        <v>37002</v>
      </c>
      <c r="B184" s="1" t="s">
        <v>333</v>
      </c>
      <c r="C184" s="3" t="s">
        <v>279</v>
      </c>
      <c r="D184" s="2">
        <v>7594</v>
      </c>
      <c r="E184" s="2">
        <v>176274640</v>
      </c>
      <c r="F184" s="2">
        <v>34919496</v>
      </c>
      <c r="G184" s="2">
        <v>2796198</v>
      </c>
      <c r="H184" s="2">
        <v>1332903</v>
      </c>
      <c r="I184" s="2">
        <f>Tabella2[[#This Row],[Imposta netta       (a)]]+Tabella2[[#This Row],[Addizionale regionale dovuta (b)]]+Tabella2[[#This Row],[Addizionale comunale dovuta (c)]]</f>
        <v>39048597</v>
      </c>
    </row>
    <row r="185" spans="1:9" x14ac:dyDescent="0.25">
      <c r="A185" s="11">
        <v>37003</v>
      </c>
      <c r="B185" s="1" t="s">
        <v>332</v>
      </c>
      <c r="C185" s="3" t="s">
        <v>279</v>
      </c>
      <c r="D185" s="2">
        <v>5428</v>
      </c>
      <c r="E185" s="2">
        <v>109913747</v>
      </c>
      <c r="F185" s="2">
        <v>19615148</v>
      </c>
      <c r="G185" s="2">
        <v>1672259</v>
      </c>
      <c r="H185" s="2">
        <v>825094</v>
      </c>
      <c r="I185" s="2">
        <f>Tabella2[[#This Row],[Imposta netta       (a)]]+Tabella2[[#This Row],[Addizionale regionale dovuta (b)]]+Tabella2[[#This Row],[Addizionale comunale dovuta (c)]]</f>
        <v>22112501</v>
      </c>
    </row>
    <row r="186" spans="1:9" x14ac:dyDescent="0.25">
      <c r="A186" s="11">
        <v>37005</v>
      </c>
      <c r="B186" s="1" t="s">
        <v>330</v>
      </c>
      <c r="C186" s="3" t="s">
        <v>279</v>
      </c>
      <c r="D186" s="2">
        <v>4391</v>
      </c>
      <c r="E186" s="2">
        <v>101630561</v>
      </c>
      <c r="F186" s="2">
        <v>20118334</v>
      </c>
      <c r="G186" s="2">
        <v>1609655</v>
      </c>
      <c r="H186" s="2">
        <v>473189</v>
      </c>
      <c r="I186" s="2">
        <f>Tabella2[[#This Row],[Imposta netta       (a)]]+Tabella2[[#This Row],[Addizionale regionale dovuta (b)]]+Tabella2[[#This Row],[Addizionale comunale dovuta (c)]]</f>
        <v>22201178</v>
      </c>
    </row>
    <row r="187" spans="1:9" x14ac:dyDescent="0.25">
      <c r="A187" s="11">
        <v>37006</v>
      </c>
      <c r="B187" s="1" t="s">
        <v>329</v>
      </c>
      <c r="C187" s="3" t="s">
        <v>279</v>
      </c>
      <c r="D187" s="2">
        <v>302615</v>
      </c>
      <c r="E187" s="2">
        <v>8017360196</v>
      </c>
      <c r="F187" s="2">
        <v>1808105259</v>
      </c>
      <c r="G187" s="2">
        <v>133688138</v>
      </c>
      <c r="H187" s="2">
        <v>57521961</v>
      </c>
      <c r="I187" s="2">
        <f>Tabella2[[#This Row],[Imposta netta       (a)]]+Tabella2[[#This Row],[Addizionale regionale dovuta (b)]]+Tabella2[[#This Row],[Addizionale comunale dovuta (c)]]</f>
        <v>1999315358</v>
      </c>
    </row>
    <row r="188" spans="1:9" x14ac:dyDescent="0.25">
      <c r="A188" s="11">
        <v>37007</v>
      </c>
      <c r="B188" s="1" t="s">
        <v>328</v>
      </c>
      <c r="C188" s="3" t="s">
        <v>279</v>
      </c>
      <c r="D188" s="2">
        <v>2429</v>
      </c>
      <c r="E188" s="2">
        <v>48437377</v>
      </c>
      <c r="F188" s="2">
        <v>8520679</v>
      </c>
      <c r="G188" s="2">
        <v>734542</v>
      </c>
      <c r="H188" s="2">
        <v>344303</v>
      </c>
      <c r="I188" s="2">
        <f>Tabella2[[#This Row],[Imposta netta       (a)]]+Tabella2[[#This Row],[Addizionale regionale dovuta (b)]]+Tabella2[[#This Row],[Addizionale comunale dovuta (c)]]</f>
        <v>9599524</v>
      </c>
    </row>
    <row r="189" spans="1:9" x14ac:dyDescent="0.25">
      <c r="A189" s="11">
        <v>37008</v>
      </c>
      <c r="B189" s="1" t="s">
        <v>327</v>
      </c>
      <c r="C189" s="3" t="s">
        <v>279</v>
      </c>
      <c r="D189" s="2">
        <v>14173</v>
      </c>
      <c r="E189" s="2">
        <v>336250074</v>
      </c>
      <c r="F189" s="2">
        <v>68430983</v>
      </c>
      <c r="G189" s="2">
        <v>5393557</v>
      </c>
      <c r="H189" s="2">
        <v>2375910</v>
      </c>
      <c r="I189" s="2">
        <f>Tabella2[[#This Row],[Imposta netta       (a)]]+Tabella2[[#This Row],[Addizionale regionale dovuta (b)]]+Tabella2[[#This Row],[Addizionale comunale dovuta (c)]]</f>
        <v>76200450</v>
      </c>
    </row>
    <row r="190" spans="1:9" x14ac:dyDescent="0.25">
      <c r="A190" s="11">
        <v>37009</v>
      </c>
      <c r="B190" s="1" t="s">
        <v>326</v>
      </c>
      <c r="C190" s="3" t="s">
        <v>279</v>
      </c>
      <c r="D190" s="2">
        <v>10552</v>
      </c>
      <c r="E190" s="2">
        <v>257046027</v>
      </c>
      <c r="F190" s="2">
        <v>52333581</v>
      </c>
      <c r="G190" s="2">
        <v>4137534</v>
      </c>
      <c r="H190" s="2">
        <v>1248460</v>
      </c>
      <c r="I190" s="2">
        <f>Tabella2[[#This Row],[Imposta netta       (a)]]+Tabella2[[#This Row],[Addizionale regionale dovuta (b)]]+Tabella2[[#This Row],[Addizionale comunale dovuta (c)]]</f>
        <v>57719575</v>
      </c>
    </row>
    <row r="191" spans="1:9" x14ac:dyDescent="0.25">
      <c r="A191" s="11">
        <v>37010</v>
      </c>
      <c r="B191" s="1" t="s">
        <v>325</v>
      </c>
      <c r="C191" s="3" t="s">
        <v>279</v>
      </c>
      <c r="D191" s="2">
        <v>1525</v>
      </c>
      <c r="E191" s="2">
        <v>30750389</v>
      </c>
      <c r="F191" s="2">
        <v>5666737</v>
      </c>
      <c r="G191" s="2">
        <v>462149</v>
      </c>
      <c r="H191" s="2">
        <v>225823</v>
      </c>
      <c r="I191" s="2">
        <f>Tabella2[[#This Row],[Imposta netta       (a)]]+Tabella2[[#This Row],[Addizionale regionale dovuta (b)]]+Tabella2[[#This Row],[Addizionale comunale dovuta (c)]]</f>
        <v>6354709</v>
      </c>
    </row>
    <row r="192" spans="1:9" x14ac:dyDescent="0.25">
      <c r="A192" s="11">
        <v>37011</v>
      </c>
      <c r="B192" s="1" t="s">
        <v>323</v>
      </c>
      <c r="C192" s="3" t="s">
        <v>279</v>
      </c>
      <c r="D192" s="2">
        <v>27798</v>
      </c>
      <c r="E192" s="2">
        <v>706442409</v>
      </c>
      <c r="F192" s="2">
        <v>151269058</v>
      </c>
      <c r="G192" s="2">
        <v>11514275</v>
      </c>
      <c r="H192" s="2">
        <v>4625439</v>
      </c>
      <c r="I192" s="2">
        <f>Tabella2[[#This Row],[Imposta netta       (a)]]+Tabella2[[#This Row],[Addizionale regionale dovuta (b)]]+Tabella2[[#This Row],[Addizionale comunale dovuta (c)]]</f>
        <v>167408772</v>
      </c>
    </row>
    <row r="193" spans="1:9" x14ac:dyDescent="0.25">
      <c r="A193" s="11">
        <v>37012</v>
      </c>
      <c r="B193" s="1" t="s">
        <v>322</v>
      </c>
      <c r="C193" s="3" t="s">
        <v>279</v>
      </c>
      <c r="D193" s="2">
        <v>2595</v>
      </c>
      <c r="E193" s="2">
        <v>53866118</v>
      </c>
      <c r="F193" s="2">
        <v>9903750</v>
      </c>
      <c r="G193" s="2">
        <v>832918</v>
      </c>
      <c r="H193" s="2">
        <v>407552</v>
      </c>
      <c r="I193" s="2">
        <f>Tabella2[[#This Row],[Imposta netta       (a)]]+Tabella2[[#This Row],[Addizionale regionale dovuta (b)]]+Tabella2[[#This Row],[Addizionale comunale dovuta (c)]]</f>
        <v>11144220</v>
      </c>
    </row>
    <row r="194" spans="1:9" x14ac:dyDescent="0.25">
      <c r="A194" s="11">
        <v>37013</v>
      </c>
      <c r="B194" s="1" t="s">
        <v>320</v>
      </c>
      <c r="C194" s="3" t="s">
        <v>279</v>
      </c>
      <c r="D194" s="2">
        <v>1557</v>
      </c>
      <c r="E194" s="2">
        <v>29112323</v>
      </c>
      <c r="F194" s="2">
        <v>5178115</v>
      </c>
      <c r="G194" s="2">
        <v>438351</v>
      </c>
      <c r="H194" s="2">
        <v>210247</v>
      </c>
      <c r="I194" s="2">
        <f>Tabella2[[#This Row],[Imposta netta       (a)]]+Tabella2[[#This Row],[Addizionale regionale dovuta (b)]]+Tabella2[[#This Row],[Addizionale comunale dovuta (c)]]</f>
        <v>5826713</v>
      </c>
    </row>
    <row r="195" spans="1:9" x14ac:dyDescent="0.25">
      <c r="A195" s="11">
        <v>37014</v>
      </c>
      <c r="B195" s="1" t="s">
        <v>319</v>
      </c>
      <c r="C195" s="3" t="s">
        <v>279</v>
      </c>
      <c r="D195" s="2">
        <v>972</v>
      </c>
      <c r="E195" s="2">
        <v>18223144</v>
      </c>
      <c r="F195" s="2">
        <v>3148528</v>
      </c>
      <c r="G195" s="2">
        <v>272852</v>
      </c>
      <c r="H195" s="2">
        <v>120169</v>
      </c>
      <c r="I195" s="2">
        <f>Tabella2[[#This Row],[Imposta netta       (a)]]+Tabella2[[#This Row],[Addizionale regionale dovuta (b)]]+Tabella2[[#This Row],[Addizionale comunale dovuta (c)]]</f>
        <v>3541549</v>
      </c>
    </row>
    <row r="196" spans="1:9" x14ac:dyDescent="0.25">
      <c r="A196" s="11">
        <v>37015</v>
      </c>
      <c r="B196" s="1" t="s">
        <v>321</v>
      </c>
      <c r="C196" s="3" t="s">
        <v>279</v>
      </c>
      <c r="D196" s="2">
        <v>2605</v>
      </c>
      <c r="E196" s="2">
        <v>54981744</v>
      </c>
      <c r="F196" s="2">
        <v>9837015</v>
      </c>
      <c r="G196" s="2">
        <v>843289</v>
      </c>
      <c r="H196" s="2">
        <v>410503</v>
      </c>
      <c r="I196" s="2">
        <f>Tabella2[[#This Row],[Imposta netta       (a)]]+Tabella2[[#This Row],[Addizionale regionale dovuta (b)]]+Tabella2[[#This Row],[Addizionale comunale dovuta (c)]]</f>
        <v>11090807</v>
      </c>
    </row>
    <row r="197" spans="1:9" x14ac:dyDescent="0.25">
      <c r="A197" s="11">
        <v>37016</v>
      </c>
      <c r="B197" s="1" t="s">
        <v>318</v>
      </c>
      <c r="C197" s="3" t="s">
        <v>279</v>
      </c>
      <c r="D197" s="2">
        <v>3435</v>
      </c>
      <c r="E197" s="2">
        <v>76500459</v>
      </c>
      <c r="F197" s="2">
        <v>14559714</v>
      </c>
      <c r="G197" s="2">
        <v>1198426</v>
      </c>
      <c r="H197" s="2">
        <v>438491</v>
      </c>
      <c r="I197" s="2">
        <f>Tabella2[[#This Row],[Imposta netta       (a)]]+Tabella2[[#This Row],[Addizionale regionale dovuta (b)]]+Tabella2[[#This Row],[Addizionale comunale dovuta (c)]]</f>
        <v>16196631</v>
      </c>
    </row>
    <row r="198" spans="1:9" x14ac:dyDescent="0.25">
      <c r="A198" s="11">
        <v>37017</v>
      </c>
      <c r="B198" s="1" t="s">
        <v>317</v>
      </c>
      <c r="C198" s="3" t="s">
        <v>279</v>
      </c>
      <c r="D198" s="2">
        <v>4966</v>
      </c>
      <c r="E198" s="2">
        <v>113392319</v>
      </c>
      <c r="F198" s="2">
        <v>22155192</v>
      </c>
      <c r="G198" s="2">
        <v>1789648</v>
      </c>
      <c r="H198" s="2">
        <v>858922</v>
      </c>
      <c r="I198" s="2">
        <f>Tabella2[[#This Row],[Imposta netta       (a)]]+Tabella2[[#This Row],[Addizionale regionale dovuta (b)]]+Tabella2[[#This Row],[Addizionale comunale dovuta (c)]]</f>
        <v>24803762</v>
      </c>
    </row>
    <row r="199" spans="1:9" x14ac:dyDescent="0.25">
      <c r="A199" s="11">
        <v>37019</v>
      </c>
      <c r="B199" s="1" t="s">
        <v>316</v>
      </c>
      <c r="C199" s="3" t="s">
        <v>279</v>
      </c>
      <c r="D199" s="2">
        <v>14341</v>
      </c>
      <c r="E199" s="2">
        <v>367829355</v>
      </c>
      <c r="F199" s="2">
        <v>77773836</v>
      </c>
      <c r="G199" s="2">
        <v>6026687</v>
      </c>
      <c r="H199" s="2">
        <v>1852564</v>
      </c>
      <c r="I199" s="2">
        <f>Tabella2[[#This Row],[Imposta netta       (a)]]+Tabella2[[#This Row],[Addizionale regionale dovuta (b)]]+Tabella2[[#This Row],[Addizionale comunale dovuta (c)]]</f>
        <v>85653087</v>
      </c>
    </row>
    <row r="200" spans="1:9" x14ac:dyDescent="0.25">
      <c r="A200" s="11">
        <v>37020</v>
      </c>
      <c r="B200" s="1" t="s">
        <v>315</v>
      </c>
      <c r="C200" s="3" t="s">
        <v>279</v>
      </c>
      <c r="D200" s="2">
        <v>16272</v>
      </c>
      <c r="E200" s="2">
        <v>382978380</v>
      </c>
      <c r="F200" s="2">
        <v>76874795</v>
      </c>
      <c r="G200" s="2">
        <v>6096984</v>
      </c>
      <c r="H200" s="2">
        <v>2302199</v>
      </c>
      <c r="I200" s="2">
        <f>Tabella2[[#This Row],[Imposta netta       (a)]]+Tabella2[[#This Row],[Addizionale regionale dovuta (b)]]+Tabella2[[#This Row],[Addizionale comunale dovuta (c)]]</f>
        <v>85273978</v>
      </c>
    </row>
    <row r="201" spans="1:9" x14ac:dyDescent="0.25">
      <c r="A201" s="11">
        <v>37021</v>
      </c>
      <c r="B201" s="1" t="s">
        <v>314</v>
      </c>
      <c r="C201" s="3" t="s">
        <v>279</v>
      </c>
      <c r="D201" s="2">
        <v>12589</v>
      </c>
      <c r="E201" s="2">
        <v>326671887</v>
      </c>
      <c r="F201" s="2">
        <v>68651092</v>
      </c>
      <c r="G201" s="2">
        <v>5349874</v>
      </c>
      <c r="H201" s="2">
        <v>1812193</v>
      </c>
      <c r="I201" s="2">
        <f>Tabella2[[#This Row],[Imposta netta       (a)]]+Tabella2[[#This Row],[Addizionale regionale dovuta (b)]]+Tabella2[[#This Row],[Addizionale comunale dovuta (c)]]</f>
        <v>75813159</v>
      </c>
    </row>
    <row r="202" spans="1:9" x14ac:dyDescent="0.25">
      <c r="A202" s="11">
        <v>37022</v>
      </c>
      <c r="B202" s="1" t="s">
        <v>313</v>
      </c>
      <c r="C202" s="3" t="s">
        <v>279</v>
      </c>
      <c r="D202" s="2">
        <v>4329</v>
      </c>
      <c r="E202" s="2">
        <v>87348601</v>
      </c>
      <c r="F202" s="2">
        <v>16079217</v>
      </c>
      <c r="G202" s="2">
        <v>1325993</v>
      </c>
      <c r="H202" s="2">
        <v>652234</v>
      </c>
      <c r="I202" s="2">
        <f>Tabella2[[#This Row],[Imposta netta       (a)]]+Tabella2[[#This Row],[Addizionale regionale dovuta (b)]]+Tabella2[[#This Row],[Addizionale comunale dovuta (c)]]</f>
        <v>18057444</v>
      </c>
    </row>
    <row r="203" spans="1:9" x14ac:dyDescent="0.25">
      <c r="A203" s="11">
        <v>37024</v>
      </c>
      <c r="B203" s="1" t="s">
        <v>312</v>
      </c>
      <c r="C203" s="3" t="s">
        <v>279</v>
      </c>
      <c r="D203" s="2">
        <v>10405</v>
      </c>
      <c r="E203" s="2">
        <v>227791954</v>
      </c>
      <c r="F203" s="2">
        <v>43382217</v>
      </c>
      <c r="G203" s="2">
        <v>3546640</v>
      </c>
      <c r="H203" s="2">
        <v>1686773</v>
      </c>
      <c r="I203" s="2">
        <f>Tabella2[[#This Row],[Imposta netta       (a)]]+Tabella2[[#This Row],[Addizionale regionale dovuta (b)]]+Tabella2[[#This Row],[Addizionale comunale dovuta (c)]]</f>
        <v>48615630</v>
      </c>
    </row>
    <row r="204" spans="1:9" x14ac:dyDescent="0.25">
      <c r="A204" s="11">
        <v>37025</v>
      </c>
      <c r="B204" s="1" t="s">
        <v>311</v>
      </c>
      <c r="C204" s="3" t="s">
        <v>279</v>
      </c>
      <c r="D204" s="2">
        <v>5062</v>
      </c>
      <c r="E204" s="2">
        <v>115746479</v>
      </c>
      <c r="F204" s="2">
        <v>22564254</v>
      </c>
      <c r="G204" s="2">
        <v>1829859</v>
      </c>
      <c r="H204" s="2">
        <v>668207</v>
      </c>
      <c r="I204" s="2">
        <f>Tabella2[[#This Row],[Imposta netta       (a)]]+Tabella2[[#This Row],[Addizionale regionale dovuta (b)]]+Tabella2[[#This Row],[Addizionale comunale dovuta (c)]]</f>
        <v>25062320</v>
      </c>
    </row>
    <row r="205" spans="1:9" x14ac:dyDescent="0.25">
      <c r="A205" s="11">
        <v>37026</v>
      </c>
      <c r="B205" s="1" t="s">
        <v>310</v>
      </c>
      <c r="C205" s="3" t="s">
        <v>279</v>
      </c>
      <c r="D205" s="2">
        <v>1521</v>
      </c>
      <c r="E205" s="2">
        <v>29087667</v>
      </c>
      <c r="F205" s="2">
        <v>5016117</v>
      </c>
      <c r="G205" s="2">
        <v>435690</v>
      </c>
      <c r="H205" s="2">
        <v>192953</v>
      </c>
      <c r="I205" s="2">
        <f>Tabella2[[#This Row],[Imposta netta       (a)]]+Tabella2[[#This Row],[Addizionale regionale dovuta (b)]]+Tabella2[[#This Row],[Addizionale comunale dovuta (c)]]</f>
        <v>5644760</v>
      </c>
    </row>
    <row r="206" spans="1:9" x14ac:dyDescent="0.25">
      <c r="A206" s="11">
        <v>37027</v>
      </c>
      <c r="B206" s="1" t="s">
        <v>309</v>
      </c>
      <c r="C206" s="3" t="s">
        <v>279</v>
      </c>
      <c r="D206" s="2">
        <v>3750</v>
      </c>
      <c r="E206" s="2">
        <v>76211845</v>
      </c>
      <c r="F206" s="2">
        <v>13755127</v>
      </c>
      <c r="G206" s="2">
        <v>1165178</v>
      </c>
      <c r="H206" s="2">
        <v>568553</v>
      </c>
      <c r="I206" s="2">
        <f>Tabella2[[#This Row],[Imposta netta       (a)]]+Tabella2[[#This Row],[Addizionale regionale dovuta (b)]]+Tabella2[[#This Row],[Addizionale comunale dovuta (c)]]</f>
        <v>15488858</v>
      </c>
    </row>
    <row r="207" spans="1:9" x14ac:dyDescent="0.25">
      <c r="A207" s="11">
        <v>37028</v>
      </c>
      <c r="B207" s="1" t="s">
        <v>308</v>
      </c>
      <c r="C207" s="3" t="s">
        <v>279</v>
      </c>
      <c r="D207" s="2">
        <v>4140</v>
      </c>
      <c r="E207" s="2">
        <v>81587538</v>
      </c>
      <c r="F207" s="2">
        <v>14055956</v>
      </c>
      <c r="G207" s="2">
        <v>1223396</v>
      </c>
      <c r="H207" s="2">
        <v>604848</v>
      </c>
      <c r="I207" s="2">
        <f>Tabella2[[#This Row],[Imposta netta       (a)]]+Tabella2[[#This Row],[Addizionale regionale dovuta (b)]]+Tabella2[[#This Row],[Addizionale comunale dovuta (c)]]</f>
        <v>15884200</v>
      </c>
    </row>
    <row r="208" spans="1:9" x14ac:dyDescent="0.25">
      <c r="A208" s="11">
        <v>37030</v>
      </c>
      <c r="B208" s="1" t="s">
        <v>307</v>
      </c>
      <c r="C208" s="3" t="s">
        <v>279</v>
      </c>
      <c r="D208" s="2">
        <v>9847</v>
      </c>
      <c r="E208" s="2">
        <v>246973620</v>
      </c>
      <c r="F208" s="2">
        <v>51048177</v>
      </c>
      <c r="G208" s="2">
        <v>4012330</v>
      </c>
      <c r="H208" s="2">
        <v>1384034</v>
      </c>
      <c r="I208" s="2">
        <f>Tabella2[[#This Row],[Imposta netta       (a)]]+Tabella2[[#This Row],[Addizionale regionale dovuta (b)]]+Tabella2[[#This Row],[Addizionale comunale dovuta (c)]]</f>
        <v>56444541</v>
      </c>
    </row>
    <row r="209" spans="1:9" x14ac:dyDescent="0.25">
      <c r="A209" s="11">
        <v>37031</v>
      </c>
      <c r="B209" s="1" t="s">
        <v>306</v>
      </c>
      <c r="C209" s="3" t="s">
        <v>279</v>
      </c>
      <c r="D209" s="2">
        <v>2920</v>
      </c>
      <c r="E209" s="2">
        <v>61167586</v>
      </c>
      <c r="F209" s="2">
        <v>11486568</v>
      </c>
      <c r="G209" s="2">
        <v>939125</v>
      </c>
      <c r="H209" s="2">
        <v>449734</v>
      </c>
      <c r="I209" s="2">
        <f>Tabella2[[#This Row],[Imposta netta       (a)]]+Tabella2[[#This Row],[Addizionale regionale dovuta (b)]]+Tabella2[[#This Row],[Addizionale comunale dovuta (c)]]</f>
        <v>12875427</v>
      </c>
    </row>
    <row r="210" spans="1:9" x14ac:dyDescent="0.25">
      <c r="A210" s="11">
        <v>37032</v>
      </c>
      <c r="B210" s="1" t="s">
        <v>305</v>
      </c>
      <c r="C210" s="3" t="s">
        <v>279</v>
      </c>
      <c r="D210" s="2">
        <v>54153</v>
      </c>
      <c r="E210" s="2">
        <v>1258792246</v>
      </c>
      <c r="F210" s="2">
        <v>246254775</v>
      </c>
      <c r="G210" s="2">
        <v>20009066</v>
      </c>
      <c r="H210" s="2">
        <v>9563245</v>
      </c>
      <c r="I210" s="2">
        <f>Tabella2[[#This Row],[Imposta netta       (a)]]+Tabella2[[#This Row],[Addizionale regionale dovuta (b)]]+Tabella2[[#This Row],[Addizionale comunale dovuta (c)]]</f>
        <v>275827086</v>
      </c>
    </row>
    <row r="211" spans="1:9" x14ac:dyDescent="0.25">
      <c r="A211" s="11">
        <v>37033</v>
      </c>
      <c r="B211" s="1" t="s">
        <v>331</v>
      </c>
      <c r="C211" s="3" t="s">
        <v>279</v>
      </c>
      <c r="D211" s="2">
        <v>1779</v>
      </c>
      <c r="E211" s="2">
        <v>34171420</v>
      </c>
      <c r="F211" s="2">
        <v>6093179</v>
      </c>
      <c r="G211" s="2">
        <v>515031</v>
      </c>
      <c r="H211" s="2">
        <v>252622</v>
      </c>
      <c r="I211" s="2">
        <f>Tabella2[[#This Row],[Imposta netta       (a)]]+Tabella2[[#This Row],[Addizionale regionale dovuta (b)]]+Tabella2[[#This Row],[Addizionale comunale dovuta (c)]]</f>
        <v>6860832</v>
      </c>
    </row>
    <row r="212" spans="1:9" x14ac:dyDescent="0.25">
      <c r="A212" s="11">
        <v>37034</v>
      </c>
      <c r="B212" s="1" t="s">
        <v>304</v>
      </c>
      <c r="C212" s="3" t="s">
        <v>279</v>
      </c>
      <c r="D212" s="2">
        <v>3412</v>
      </c>
      <c r="E212" s="2">
        <v>71082209</v>
      </c>
      <c r="F212" s="2">
        <v>13314051</v>
      </c>
      <c r="G212" s="2">
        <v>1080755</v>
      </c>
      <c r="H212" s="2">
        <v>526422</v>
      </c>
      <c r="I212" s="2">
        <f>Tabella2[[#This Row],[Imposta netta       (a)]]+Tabella2[[#This Row],[Addizionale regionale dovuta (b)]]+Tabella2[[#This Row],[Addizionale comunale dovuta (c)]]</f>
        <v>14921228</v>
      </c>
    </row>
    <row r="213" spans="1:9" x14ac:dyDescent="0.25">
      <c r="A213" s="11">
        <v>37035</v>
      </c>
      <c r="B213" s="1" t="s">
        <v>303</v>
      </c>
      <c r="C213" s="3" t="s">
        <v>279</v>
      </c>
      <c r="D213" s="2">
        <v>7017</v>
      </c>
      <c r="E213" s="2">
        <v>150858701</v>
      </c>
      <c r="F213" s="2">
        <v>28067889</v>
      </c>
      <c r="G213" s="2">
        <v>2330706</v>
      </c>
      <c r="H213" s="2">
        <v>1065976</v>
      </c>
      <c r="I213" s="2">
        <f>Tabella2[[#This Row],[Imposta netta       (a)]]+Tabella2[[#This Row],[Addizionale regionale dovuta (b)]]+Tabella2[[#This Row],[Addizionale comunale dovuta (c)]]</f>
        <v>31464571</v>
      </c>
    </row>
    <row r="214" spans="1:9" x14ac:dyDescent="0.25">
      <c r="A214" s="11">
        <v>37036</v>
      </c>
      <c r="B214" s="1" t="s">
        <v>324</v>
      </c>
      <c r="C214" s="3" t="s">
        <v>279</v>
      </c>
      <c r="D214" s="2">
        <v>5095</v>
      </c>
      <c r="E214" s="2">
        <v>113689000</v>
      </c>
      <c r="F214" s="2">
        <v>22264786</v>
      </c>
      <c r="G214" s="2">
        <v>1790873</v>
      </c>
      <c r="H214" s="2">
        <v>852990</v>
      </c>
      <c r="I214" s="2">
        <f>Tabella2[[#This Row],[Imposta netta       (a)]]+Tabella2[[#This Row],[Addizionale regionale dovuta (b)]]+Tabella2[[#This Row],[Addizionale comunale dovuta (c)]]</f>
        <v>24908649</v>
      </c>
    </row>
    <row r="215" spans="1:9" x14ac:dyDescent="0.25">
      <c r="A215" s="11">
        <v>37037</v>
      </c>
      <c r="B215" s="1" t="s">
        <v>302</v>
      </c>
      <c r="C215" s="3" t="s">
        <v>279</v>
      </c>
      <c r="D215" s="2">
        <v>12858</v>
      </c>
      <c r="E215" s="2">
        <v>278830409</v>
      </c>
      <c r="F215" s="2">
        <v>51665960</v>
      </c>
      <c r="G215" s="2">
        <v>4323326</v>
      </c>
      <c r="H215" s="2">
        <v>2066037</v>
      </c>
      <c r="I215" s="2">
        <f>Tabella2[[#This Row],[Imposta netta       (a)]]+Tabella2[[#This Row],[Addizionale regionale dovuta (b)]]+Tabella2[[#This Row],[Addizionale comunale dovuta (c)]]</f>
        <v>58055323</v>
      </c>
    </row>
    <row r="216" spans="1:9" x14ac:dyDescent="0.25">
      <c r="A216" s="11">
        <v>37038</v>
      </c>
      <c r="B216" s="1" t="s">
        <v>301</v>
      </c>
      <c r="C216" s="3" t="s">
        <v>279</v>
      </c>
      <c r="D216" s="2">
        <v>6975</v>
      </c>
      <c r="E216" s="2">
        <v>156776866</v>
      </c>
      <c r="F216" s="2">
        <v>30046181</v>
      </c>
      <c r="G216" s="2">
        <v>2465037</v>
      </c>
      <c r="H216" s="2">
        <v>938239</v>
      </c>
      <c r="I216" s="2">
        <f>Tabella2[[#This Row],[Imposta netta       (a)]]+Tabella2[[#This Row],[Addizionale regionale dovuta (b)]]+Tabella2[[#This Row],[Addizionale comunale dovuta (c)]]</f>
        <v>33449457</v>
      </c>
    </row>
    <row r="217" spans="1:9" x14ac:dyDescent="0.25">
      <c r="A217" s="11">
        <v>37039</v>
      </c>
      <c r="B217" s="1" t="s">
        <v>300</v>
      </c>
      <c r="C217" s="3" t="s">
        <v>279</v>
      </c>
      <c r="D217" s="2">
        <v>11967</v>
      </c>
      <c r="E217" s="2">
        <v>249671032</v>
      </c>
      <c r="F217" s="2">
        <v>45933726</v>
      </c>
      <c r="G217" s="2">
        <v>3838509</v>
      </c>
      <c r="H217" s="2">
        <v>1886452</v>
      </c>
      <c r="I217" s="2">
        <f>Tabella2[[#This Row],[Imposta netta       (a)]]+Tabella2[[#This Row],[Addizionale regionale dovuta (b)]]+Tabella2[[#This Row],[Addizionale comunale dovuta (c)]]</f>
        <v>51658687</v>
      </c>
    </row>
    <row r="218" spans="1:9" x14ac:dyDescent="0.25">
      <c r="A218" s="11">
        <v>37040</v>
      </c>
      <c r="B218" s="1" t="s">
        <v>299</v>
      </c>
      <c r="C218" s="3" t="s">
        <v>279</v>
      </c>
      <c r="D218" s="2">
        <v>2983</v>
      </c>
      <c r="E218" s="2">
        <v>59875717</v>
      </c>
      <c r="F218" s="2">
        <v>10889802</v>
      </c>
      <c r="G218" s="2">
        <v>909661</v>
      </c>
      <c r="H218" s="2">
        <v>394944</v>
      </c>
      <c r="I218" s="2">
        <f>Tabella2[[#This Row],[Imposta netta       (a)]]+Tabella2[[#This Row],[Addizionale regionale dovuta (b)]]+Tabella2[[#This Row],[Addizionale comunale dovuta (c)]]</f>
        <v>12194407</v>
      </c>
    </row>
    <row r="219" spans="1:9" x14ac:dyDescent="0.25">
      <c r="A219" s="11">
        <v>37041</v>
      </c>
      <c r="B219" s="1" t="s">
        <v>298</v>
      </c>
      <c r="C219" s="3" t="s">
        <v>279</v>
      </c>
      <c r="D219" s="2">
        <v>4714</v>
      </c>
      <c r="E219" s="2">
        <v>100424583</v>
      </c>
      <c r="F219" s="2">
        <v>19598170</v>
      </c>
      <c r="G219" s="2">
        <v>1567904</v>
      </c>
      <c r="H219" s="2">
        <v>755567</v>
      </c>
      <c r="I219" s="2">
        <f>Tabella2[[#This Row],[Imposta netta       (a)]]+Tabella2[[#This Row],[Addizionale regionale dovuta (b)]]+Tabella2[[#This Row],[Addizionale comunale dovuta (c)]]</f>
        <v>21921641</v>
      </c>
    </row>
    <row r="220" spans="1:9" x14ac:dyDescent="0.25">
      <c r="A220" s="11">
        <v>37042</v>
      </c>
      <c r="B220" s="1" t="s">
        <v>297</v>
      </c>
      <c r="C220" s="3" t="s">
        <v>279</v>
      </c>
      <c r="D220" s="2">
        <v>8462</v>
      </c>
      <c r="E220" s="2">
        <v>217988745</v>
      </c>
      <c r="F220" s="2">
        <v>48059790</v>
      </c>
      <c r="G220" s="2">
        <v>3594965</v>
      </c>
      <c r="H220" s="2">
        <v>1657790</v>
      </c>
      <c r="I220" s="2">
        <f>Tabella2[[#This Row],[Imposta netta       (a)]]+Tabella2[[#This Row],[Addizionale regionale dovuta (b)]]+Tabella2[[#This Row],[Addizionale comunale dovuta (c)]]</f>
        <v>53312545</v>
      </c>
    </row>
    <row r="221" spans="1:9" x14ac:dyDescent="0.25">
      <c r="A221" s="11">
        <v>37044</v>
      </c>
      <c r="B221" s="1" t="s">
        <v>296</v>
      </c>
      <c r="C221" s="3" t="s">
        <v>279</v>
      </c>
      <c r="D221" s="2">
        <v>4892</v>
      </c>
      <c r="E221" s="2">
        <v>102183759</v>
      </c>
      <c r="F221" s="2">
        <v>19323691</v>
      </c>
      <c r="G221" s="2">
        <v>1570526</v>
      </c>
      <c r="H221" s="2">
        <v>764670</v>
      </c>
      <c r="I221" s="2">
        <f>Tabella2[[#This Row],[Imposta netta       (a)]]+Tabella2[[#This Row],[Addizionale regionale dovuta (b)]]+Tabella2[[#This Row],[Addizionale comunale dovuta (c)]]</f>
        <v>21658887</v>
      </c>
    </row>
    <row r="222" spans="1:9" x14ac:dyDescent="0.25">
      <c r="A222" s="11">
        <v>37045</v>
      </c>
      <c r="B222" s="1" t="s">
        <v>295</v>
      </c>
      <c r="C222" s="3" t="s">
        <v>279</v>
      </c>
      <c r="D222" s="2">
        <v>3602</v>
      </c>
      <c r="E222" s="2">
        <v>77101366</v>
      </c>
      <c r="F222" s="2">
        <v>13990807</v>
      </c>
      <c r="G222" s="2">
        <v>1185831</v>
      </c>
      <c r="H222" s="2">
        <v>409960</v>
      </c>
      <c r="I222" s="2">
        <f>Tabella2[[#This Row],[Imposta netta       (a)]]+Tabella2[[#This Row],[Addizionale regionale dovuta (b)]]+Tabella2[[#This Row],[Addizionale comunale dovuta (c)]]</f>
        <v>15586598</v>
      </c>
    </row>
    <row r="223" spans="1:9" x14ac:dyDescent="0.25">
      <c r="A223" s="11">
        <v>37046</v>
      </c>
      <c r="B223" s="1" t="s">
        <v>294</v>
      </c>
      <c r="C223" s="3" t="s">
        <v>279</v>
      </c>
      <c r="D223" s="2">
        <v>10791</v>
      </c>
      <c r="E223" s="2">
        <v>268838517</v>
      </c>
      <c r="F223" s="2">
        <v>55066952</v>
      </c>
      <c r="G223" s="2">
        <v>4345753</v>
      </c>
      <c r="H223" s="2">
        <v>2029690</v>
      </c>
      <c r="I223" s="2">
        <f>Tabella2[[#This Row],[Imposta netta       (a)]]+Tabella2[[#This Row],[Addizionale regionale dovuta (b)]]+Tabella2[[#This Row],[Addizionale comunale dovuta (c)]]</f>
        <v>61442395</v>
      </c>
    </row>
    <row r="224" spans="1:9" x14ac:dyDescent="0.25">
      <c r="A224" s="11">
        <v>37047</v>
      </c>
      <c r="B224" s="1" t="s">
        <v>291</v>
      </c>
      <c r="C224" s="3" t="s">
        <v>279</v>
      </c>
      <c r="D224" s="2">
        <v>13629</v>
      </c>
      <c r="E224" s="2">
        <v>348456548</v>
      </c>
      <c r="F224" s="2">
        <v>75244892</v>
      </c>
      <c r="G224" s="2">
        <v>5706493</v>
      </c>
      <c r="H224" s="2">
        <v>2613708</v>
      </c>
      <c r="I224" s="2">
        <f>Tabella2[[#This Row],[Imposta netta       (a)]]+Tabella2[[#This Row],[Addizionale regionale dovuta (b)]]+Tabella2[[#This Row],[Addizionale comunale dovuta (c)]]</f>
        <v>83565093</v>
      </c>
    </row>
    <row r="225" spans="1:9" x14ac:dyDescent="0.25">
      <c r="A225" s="11">
        <v>37048</v>
      </c>
      <c r="B225" s="1" t="s">
        <v>290</v>
      </c>
      <c r="C225" s="3" t="s">
        <v>279</v>
      </c>
      <c r="D225" s="2">
        <v>5584</v>
      </c>
      <c r="E225" s="2">
        <v>123305129</v>
      </c>
      <c r="F225" s="2">
        <v>23128929</v>
      </c>
      <c r="G225" s="2">
        <v>1917287</v>
      </c>
      <c r="H225" s="2">
        <v>919615</v>
      </c>
      <c r="I225" s="2">
        <f>Tabella2[[#This Row],[Imposta netta       (a)]]+Tabella2[[#This Row],[Addizionale regionale dovuta (b)]]+Tabella2[[#This Row],[Addizionale comunale dovuta (c)]]</f>
        <v>25965831</v>
      </c>
    </row>
    <row r="226" spans="1:9" x14ac:dyDescent="0.25">
      <c r="A226" s="11">
        <v>37050</v>
      </c>
      <c r="B226" s="1" t="s">
        <v>288</v>
      </c>
      <c r="C226" s="3" t="s">
        <v>279</v>
      </c>
      <c r="D226" s="2">
        <v>6444</v>
      </c>
      <c r="E226" s="2">
        <v>153904745</v>
      </c>
      <c r="F226" s="2">
        <v>30336001</v>
      </c>
      <c r="G226" s="2">
        <v>2447997</v>
      </c>
      <c r="H226" s="2">
        <v>1156112</v>
      </c>
      <c r="I226" s="2">
        <f>Tabella2[[#This Row],[Imposta netta       (a)]]+Tabella2[[#This Row],[Addizionale regionale dovuta (b)]]+Tabella2[[#This Row],[Addizionale comunale dovuta (c)]]</f>
        <v>33940110</v>
      </c>
    </row>
    <row r="227" spans="1:9" x14ac:dyDescent="0.25">
      <c r="A227" s="11">
        <v>37051</v>
      </c>
      <c r="B227" s="1" t="s">
        <v>292</v>
      </c>
      <c r="C227" s="3" t="s">
        <v>279</v>
      </c>
      <c r="D227" s="2">
        <v>3223</v>
      </c>
      <c r="E227" s="2">
        <v>66431100</v>
      </c>
      <c r="F227" s="2">
        <v>12392919</v>
      </c>
      <c r="G227" s="2">
        <v>1013666</v>
      </c>
      <c r="H227" s="2">
        <v>436076</v>
      </c>
      <c r="I227" s="2">
        <f>Tabella2[[#This Row],[Imposta netta       (a)]]+Tabella2[[#This Row],[Addizionale regionale dovuta (b)]]+Tabella2[[#This Row],[Addizionale comunale dovuta (c)]]</f>
        <v>13842661</v>
      </c>
    </row>
    <row r="228" spans="1:9" x14ac:dyDescent="0.25">
      <c r="A228" s="11">
        <v>37052</v>
      </c>
      <c r="B228" s="1" t="s">
        <v>287</v>
      </c>
      <c r="C228" s="3" t="s">
        <v>279</v>
      </c>
      <c r="D228" s="2">
        <v>7094</v>
      </c>
      <c r="E228" s="2">
        <v>171848258</v>
      </c>
      <c r="F228" s="2">
        <v>34560603</v>
      </c>
      <c r="G228" s="2">
        <v>2759559</v>
      </c>
      <c r="H228" s="2">
        <v>1269037</v>
      </c>
      <c r="I228" s="2">
        <f>Tabella2[[#This Row],[Imposta netta       (a)]]+Tabella2[[#This Row],[Addizionale regionale dovuta (b)]]+Tabella2[[#This Row],[Addizionale comunale dovuta (c)]]</f>
        <v>38589199</v>
      </c>
    </row>
    <row r="229" spans="1:9" x14ac:dyDescent="0.25">
      <c r="A229" s="11">
        <v>37053</v>
      </c>
      <c r="B229" s="1" t="s">
        <v>293</v>
      </c>
      <c r="C229" s="3" t="s">
        <v>279</v>
      </c>
      <c r="D229" s="2">
        <v>21571</v>
      </c>
      <c r="E229" s="2">
        <v>508833002</v>
      </c>
      <c r="F229" s="2">
        <v>100263209</v>
      </c>
      <c r="G229" s="2">
        <v>8084665</v>
      </c>
      <c r="H229" s="2">
        <v>3387627</v>
      </c>
      <c r="I229" s="2">
        <f>Tabella2[[#This Row],[Imposta netta       (a)]]+Tabella2[[#This Row],[Addizionale regionale dovuta (b)]]+Tabella2[[#This Row],[Addizionale comunale dovuta (c)]]</f>
        <v>111735501</v>
      </c>
    </row>
    <row r="230" spans="1:9" x14ac:dyDescent="0.25">
      <c r="A230" s="11">
        <v>37054</v>
      </c>
      <c r="B230" s="1" t="s">
        <v>286</v>
      </c>
      <c r="C230" s="3" t="s">
        <v>279</v>
      </c>
      <c r="D230" s="2">
        <v>25481</v>
      </c>
      <c r="E230" s="2">
        <v>706419891</v>
      </c>
      <c r="F230" s="2">
        <v>160204916</v>
      </c>
      <c r="G230" s="2">
        <v>11848057</v>
      </c>
      <c r="H230" s="2">
        <v>5323753</v>
      </c>
      <c r="I230" s="2">
        <f>Tabella2[[#This Row],[Imposta netta       (a)]]+Tabella2[[#This Row],[Addizionale regionale dovuta (b)]]+Tabella2[[#This Row],[Addizionale comunale dovuta (c)]]</f>
        <v>177376726</v>
      </c>
    </row>
    <row r="231" spans="1:9" x14ac:dyDescent="0.25">
      <c r="A231" s="11">
        <v>37055</v>
      </c>
      <c r="B231" s="1" t="s">
        <v>285</v>
      </c>
      <c r="C231" s="3" t="s">
        <v>279</v>
      </c>
      <c r="D231" s="2">
        <v>9617</v>
      </c>
      <c r="E231" s="2">
        <v>212294864</v>
      </c>
      <c r="F231" s="2">
        <v>39588804</v>
      </c>
      <c r="G231" s="2">
        <v>3307837</v>
      </c>
      <c r="H231" s="2">
        <v>1609363</v>
      </c>
      <c r="I231" s="2">
        <f>Tabella2[[#This Row],[Imposta netta       (a)]]+Tabella2[[#This Row],[Addizionale regionale dovuta (b)]]+Tabella2[[#This Row],[Addizionale comunale dovuta (c)]]</f>
        <v>44506004</v>
      </c>
    </row>
    <row r="232" spans="1:9" x14ac:dyDescent="0.25">
      <c r="A232" s="11">
        <v>37056</v>
      </c>
      <c r="B232" s="1" t="s">
        <v>284</v>
      </c>
      <c r="C232" s="3" t="s">
        <v>279</v>
      </c>
      <c r="D232" s="2">
        <v>5569</v>
      </c>
      <c r="E232" s="2">
        <v>124964436</v>
      </c>
      <c r="F232" s="2">
        <v>23591703</v>
      </c>
      <c r="G232" s="2">
        <v>1952164</v>
      </c>
      <c r="H232" s="2">
        <v>942290</v>
      </c>
      <c r="I232" s="2">
        <f>Tabella2[[#This Row],[Imposta netta       (a)]]+Tabella2[[#This Row],[Addizionale regionale dovuta (b)]]+Tabella2[[#This Row],[Addizionale comunale dovuta (c)]]</f>
        <v>26486157</v>
      </c>
    </row>
    <row r="233" spans="1:9" x14ac:dyDescent="0.25">
      <c r="A233" s="11">
        <v>37057</v>
      </c>
      <c r="B233" s="1" t="s">
        <v>289</v>
      </c>
      <c r="C233" s="3" t="s">
        <v>279</v>
      </c>
      <c r="D233" s="2">
        <v>11489</v>
      </c>
      <c r="E233" s="2">
        <v>297099135</v>
      </c>
      <c r="F233" s="2">
        <v>64184030</v>
      </c>
      <c r="G233" s="2">
        <v>4878539</v>
      </c>
      <c r="H233" s="2">
        <v>1971077</v>
      </c>
      <c r="I233" s="2">
        <f>Tabella2[[#This Row],[Imposta netta       (a)]]+Tabella2[[#This Row],[Addizionale regionale dovuta (b)]]+Tabella2[[#This Row],[Addizionale comunale dovuta (c)]]</f>
        <v>71033646</v>
      </c>
    </row>
    <row r="234" spans="1:9" x14ac:dyDescent="0.25">
      <c r="A234" s="11">
        <v>37059</v>
      </c>
      <c r="B234" s="1" t="s">
        <v>283</v>
      </c>
      <c r="C234" s="3" t="s">
        <v>279</v>
      </c>
      <c r="D234" s="2">
        <v>5647</v>
      </c>
      <c r="E234" s="2">
        <v>114301697</v>
      </c>
      <c r="F234" s="2">
        <v>20370841</v>
      </c>
      <c r="G234" s="2">
        <v>1732448</v>
      </c>
      <c r="H234" s="2">
        <v>847594</v>
      </c>
      <c r="I234" s="2">
        <f>Tabella2[[#This Row],[Imposta netta       (a)]]+Tabella2[[#This Row],[Addizionale regionale dovuta (b)]]+Tabella2[[#This Row],[Addizionale comunale dovuta (c)]]</f>
        <v>22950883</v>
      </c>
    </row>
    <row r="235" spans="1:9" x14ac:dyDescent="0.25">
      <c r="A235" s="11">
        <v>37060</v>
      </c>
      <c r="B235" s="1" t="s">
        <v>282</v>
      </c>
      <c r="C235" s="3" t="s">
        <v>279</v>
      </c>
      <c r="D235" s="2">
        <v>14954</v>
      </c>
      <c r="E235" s="2">
        <v>393664815</v>
      </c>
      <c r="F235" s="2">
        <v>84233138</v>
      </c>
      <c r="G235" s="2">
        <v>6478413</v>
      </c>
      <c r="H235" s="2">
        <v>2410888</v>
      </c>
      <c r="I235" s="2">
        <f>Tabella2[[#This Row],[Imposta netta       (a)]]+Tabella2[[#This Row],[Addizionale regionale dovuta (b)]]+Tabella2[[#This Row],[Addizionale comunale dovuta (c)]]</f>
        <v>93122439</v>
      </c>
    </row>
    <row r="236" spans="1:9" x14ac:dyDescent="0.25">
      <c r="A236" s="11">
        <v>37061</v>
      </c>
      <c r="B236" s="1" t="s">
        <v>281</v>
      </c>
      <c r="C236" s="3" t="s">
        <v>279</v>
      </c>
      <c r="D236" s="2">
        <v>24112</v>
      </c>
      <c r="E236" s="2">
        <v>561282410</v>
      </c>
      <c r="F236" s="2">
        <v>112756586</v>
      </c>
      <c r="G236" s="2">
        <v>8944718</v>
      </c>
      <c r="H236" s="2">
        <v>3591747</v>
      </c>
      <c r="I236" s="2">
        <f>Tabella2[[#This Row],[Imposta netta       (a)]]+Tabella2[[#This Row],[Addizionale regionale dovuta (b)]]+Tabella2[[#This Row],[Addizionale comunale dovuta (c)]]</f>
        <v>125293051</v>
      </c>
    </row>
    <row r="237" spans="1:9" x14ac:dyDescent="0.25">
      <c r="A237" s="11">
        <v>37062</v>
      </c>
      <c r="B237" s="1" t="s">
        <v>280</v>
      </c>
      <c r="C237" s="3" t="s">
        <v>279</v>
      </c>
      <c r="D237" s="2">
        <v>5212</v>
      </c>
      <c r="E237" s="2">
        <v>110261979</v>
      </c>
      <c r="F237" s="2">
        <v>20330590</v>
      </c>
      <c r="G237" s="2">
        <v>1695879</v>
      </c>
      <c r="H237" s="2">
        <v>814835</v>
      </c>
      <c r="I237" s="2">
        <f>Tabella2[[#This Row],[Imposta netta       (a)]]+Tabella2[[#This Row],[Addizionale regionale dovuta (b)]]+Tabella2[[#This Row],[Addizionale comunale dovuta (c)]]</f>
        <v>22841304</v>
      </c>
    </row>
    <row r="238" spans="1:9" x14ac:dyDescent="0.25">
      <c r="A238" s="11">
        <v>38001</v>
      </c>
      <c r="B238" s="1" t="s">
        <v>247</v>
      </c>
      <c r="C238" s="3" t="s">
        <v>228</v>
      </c>
      <c r="D238" s="2">
        <v>16634</v>
      </c>
      <c r="E238" s="2">
        <v>319656576</v>
      </c>
      <c r="F238" s="2">
        <v>55816518</v>
      </c>
      <c r="G238" s="2">
        <v>4781888</v>
      </c>
      <c r="H238" s="2">
        <v>2378939</v>
      </c>
      <c r="I238" s="2">
        <f>Tabella2[[#This Row],[Imposta netta       (a)]]+Tabella2[[#This Row],[Addizionale regionale dovuta (b)]]+Tabella2[[#This Row],[Addizionale comunale dovuta (c)]]</f>
        <v>62977345</v>
      </c>
    </row>
    <row r="239" spans="1:9" x14ac:dyDescent="0.25">
      <c r="A239" s="11">
        <v>38003</v>
      </c>
      <c r="B239" s="1" t="s">
        <v>246</v>
      </c>
      <c r="C239" s="3" t="s">
        <v>228</v>
      </c>
      <c r="D239" s="2">
        <v>10985</v>
      </c>
      <c r="E239" s="2">
        <v>220404793</v>
      </c>
      <c r="F239" s="2">
        <v>40460535</v>
      </c>
      <c r="G239" s="2">
        <v>3361126</v>
      </c>
      <c r="H239" s="2">
        <v>1663720</v>
      </c>
      <c r="I239" s="2">
        <f>Tabella2[[#This Row],[Imposta netta       (a)]]+Tabella2[[#This Row],[Addizionale regionale dovuta (b)]]+Tabella2[[#This Row],[Addizionale comunale dovuta (c)]]</f>
        <v>45485381</v>
      </c>
    </row>
    <row r="240" spans="1:9" x14ac:dyDescent="0.25">
      <c r="A240" s="11">
        <v>38004</v>
      </c>
      <c r="B240" s="1" t="s">
        <v>245</v>
      </c>
      <c r="C240" s="3" t="s">
        <v>228</v>
      </c>
      <c r="D240" s="2">
        <v>26485</v>
      </c>
      <c r="E240" s="2">
        <v>591217945</v>
      </c>
      <c r="F240" s="2">
        <v>115204753</v>
      </c>
      <c r="G240" s="2">
        <v>9290343</v>
      </c>
      <c r="H240" s="2">
        <v>3403988</v>
      </c>
      <c r="I240" s="2">
        <f>Tabella2[[#This Row],[Imposta netta       (a)]]+Tabella2[[#This Row],[Addizionale regionale dovuta (b)]]+Tabella2[[#This Row],[Addizionale comunale dovuta (c)]]</f>
        <v>127899084</v>
      </c>
    </row>
    <row r="241" spans="1:9" x14ac:dyDescent="0.25">
      <c r="A241" s="11">
        <v>38005</v>
      </c>
      <c r="B241" s="1" t="s">
        <v>244</v>
      </c>
      <c r="C241" s="3" t="s">
        <v>228</v>
      </c>
      <c r="D241" s="2">
        <v>9270</v>
      </c>
      <c r="E241" s="2">
        <v>167196631</v>
      </c>
      <c r="F241" s="2">
        <v>28556155</v>
      </c>
      <c r="G241" s="2">
        <v>2468470</v>
      </c>
      <c r="H241" s="2">
        <v>1169667</v>
      </c>
      <c r="I241" s="2">
        <f>Tabella2[[#This Row],[Imposta netta       (a)]]+Tabella2[[#This Row],[Addizionale regionale dovuta (b)]]+Tabella2[[#This Row],[Addizionale comunale dovuta (c)]]</f>
        <v>32194292</v>
      </c>
    </row>
    <row r="242" spans="1:9" x14ac:dyDescent="0.25">
      <c r="A242" s="11">
        <v>38006</v>
      </c>
      <c r="B242" s="1" t="s">
        <v>243</v>
      </c>
      <c r="C242" s="3" t="s">
        <v>228</v>
      </c>
      <c r="D242" s="2">
        <v>17301</v>
      </c>
      <c r="E242" s="2">
        <v>290372783</v>
      </c>
      <c r="F242" s="2">
        <v>50032549</v>
      </c>
      <c r="G242" s="2">
        <v>4243356</v>
      </c>
      <c r="H242" s="2">
        <v>1135816</v>
      </c>
      <c r="I242" s="2">
        <f>Tabella2[[#This Row],[Imposta netta       (a)]]+Tabella2[[#This Row],[Addizionale regionale dovuta (b)]]+Tabella2[[#This Row],[Addizionale comunale dovuta (c)]]</f>
        <v>55411721</v>
      </c>
    </row>
    <row r="243" spans="1:9" x14ac:dyDescent="0.25">
      <c r="A243" s="11">
        <v>38007</v>
      </c>
      <c r="B243" s="1" t="s">
        <v>242</v>
      </c>
      <c r="C243" s="3" t="s">
        <v>228</v>
      </c>
      <c r="D243" s="2">
        <v>12868</v>
      </c>
      <c r="E243" s="2">
        <v>247269416</v>
      </c>
      <c r="F243" s="2">
        <v>44309509</v>
      </c>
      <c r="G243" s="2">
        <v>3722211</v>
      </c>
      <c r="H243" s="2">
        <v>1865547</v>
      </c>
      <c r="I243" s="2">
        <f>Tabella2[[#This Row],[Imposta netta       (a)]]+Tabella2[[#This Row],[Addizionale regionale dovuta (b)]]+Tabella2[[#This Row],[Addizionale comunale dovuta (c)]]</f>
        <v>49897267</v>
      </c>
    </row>
    <row r="244" spans="1:9" x14ac:dyDescent="0.25">
      <c r="A244" s="11">
        <v>38008</v>
      </c>
      <c r="B244" s="1" t="s">
        <v>241</v>
      </c>
      <c r="C244" s="3" t="s">
        <v>228</v>
      </c>
      <c r="D244" s="2">
        <v>103082</v>
      </c>
      <c r="E244" s="2">
        <v>2393802758</v>
      </c>
      <c r="F244" s="2">
        <v>506274645</v>
      </c>
      <c r="G244" s="2">
        <v>38584319</v>
      </c>
      <c r="H244" s="2">
        <v>15344604</v>
      </c>
      <c r="I244" s="2">
        <f>Tabella2[[#This Row],[Imposta netta       (a)]]+Tabella2[[#This Row],[Addizionale regionale dovuta (b)]]+Tabella2[[#This Row],[Addizionale comunale dovuta (c)]]</f>
        <v>560203568</v>
      </c>
    </row>
    <row r="245" spans="1:9" x14ac:dyDescent="0.25">
      <c r="A245" s="11">
        <v>38010</v>
      </c>
      <c r="B245" s="1" t="s">
        <v>239</v>
      </c>
      <c r="C245" s="3" t="s">
        <v>228</v>
      </c>
      <c r="D245" s="2">
        <v>2139</v>
      </c>
      <c r="E245" s="2">
        <v>37080407</v>
      </c>
      <c r="F245" s="2">
        <v>6029993</v>
      </c>
      <c r="G245" s="2">
        <v>537649</v>
      </c>
      <c r="H245" s="2">
        <v>279452</v>
      </c>
      <c r="I245" s="2">
        <f>Tabella2[[#This Row],[Imposta netta       (a)]]+Tabella2[[#This Row],[Addizionale regionale dovuta (b)]]+Tabella2[[#This Row],[Addizionale comunale dovuta (c)]]</f>
        <v>6847094</v>
      </c>
    </row>
    <row r="246" spans="1:9" x14ac:dyDescent="0.25">
      <c r="A246" s="11">
        <v>38011</v>
      </c>
      <c r="B246" s="1" t="s">
        <v>238</v>
      </c>
      <c r="C246" s="3" t="s">
        <v>228</v>
      </c>
      <c r="D246" s="2">
        <v>4030</v>
      </c>
      <c r="E246" s="2">
        <v>66154174</v>
      </c>
      <c r="F246" s="2">
        <v>10577185</v>
      </c>
      <c r="G246" s="2">
        <v>953337</v>
      </c>
      <c r="H246" s="2">
        <v>489853</v>
      </c>
      <c r="I246" s="2">
        <f>Tabella2[[#This Row],[Imposta netta       (a)]]+Tabella2[[#This Row],[Addizionale regionale dovuta (b)]]+Tabella2[[#This Row],[Addizionale comunale dovuta (c)]]</f>
        <v>12020375</v>
      </c>
    </row>
    <row r="247" spans="1:9" x14ac:dyDescent="0.25">
      <c r="A247" s="11">
        <v>38012</v>
      </c>
      <c r="B247" s="1" t="s">
        <v>237</v>
      </c>
      <c r="C247" s="3" t="s">
        <v>228</v>
      </c>
      <c r="D247" s="2">
        <v>1877</v>
      </c>
      <c r="E247" s="2">
        <v>36736313</v>
      </c>
      <c r="F247" s="2">
        <v>6620128</v>
      </c>
      <c r="G247" s="2">
        <v>558053</v>
      </c>
      <c r="H247" s="2">
        <v>278573</v>
      </c>
      <c r="I247" s="2">
        <f>Tabella2[[#This Row],[Imposta netta       (a)]]+Tabella2[[#This Row],[Addizionale regionale dovuta (b)]]+Tabella2[[#This Row],[Addizionale comunale dovuta (c)]]</f>
        <v>7456754</v>
      </c>
    </row>
    <row r="248" spans="1:9" x14ac:dyDescent="0.25">
      <c r="A248" s="11">
        <v>38014</v>
      </c>
      <c r="B248" s="1" t="s">
        <v>236</v>
      </c>
      <c r="C248" s="3" t="s">
        <v>228</v>
      </c>
      <c r="D248" s="2">
        <v>5339</v>
      </c>
      <c r="E248" s="2">
        <v>84496669</v>
      </c>
      <c r="F248" s="2">
        <v>13584091</v>
      </c>
      <c r="G248" s="2">
        <v>1203786</v>
      </c>
      <c r="H248" s="2">
        <v>621024</v>
      </c>
      <c r="I248" s="2">
        <f>Tabella2[[#This Row],[Imposta netta       (a)]]+Tabella2[[#This Row],[Addizionale regionale dovuta (b)]]+Tabella2[[#This Row],[Addizionale comunale dovuta (c)]]</f>
        <v>15408901</v>
      </c>
    </row>
    <row r="249" spans="1:9" x14ac:dyDescent="0.25">
      <c r="A249" s="11">
        <v>38017</v>
      </c>
      <c r="B249" s="1" t="s">
        <v>235</v>
      </c>
      <c r="C249" s="3" t="s">
        <v>228</v>
      </c>
      <c r="D249" s="2">
        <v>4774</v>
      </c>
      <c r="E249" s="2">
        <v>86202275</v>
      </c>
      <c r="F249" s="2">
        <v>14490238</v>
      </c>
      <c r="G249" s="2">
        <v>1263579</v>
      </c>
      <c r="H249" s="2">
        <v>609338</v>
      </c>
      <c r="I249" s="2">
        <f>Tabella2[[#This Row],[Imposta netta       (a)]]+Tabella2[[#This Row],[Addizionale regionale dovuta (b)]]+Tabella2[[#This Row],[Addizionale comunale dovuta (c)]]</f>
        <v>16363155</v>
      </c>
    </row>
    <row r="250" spans="1:9" x14ac:dyDescent="0.25">
      <c r="A250" s="11">
        <v>38018</v>
      </c>
      <c r="B250" s="1" t="s">
        <v>234</v>
      </c>
      <c r="C250" s="3" t="s">
        <v>228</v>
      </c>
      <c r="D250" s="2">
        <v>7426</v>
      </c>
      <c r="E250" s="2">
        <v>150739526</v>
      </c>
      <c r="F250" s="2">
        <v>27135418</v>
      </c>
      <c r="G250" s="2">
        <v>2297452</v>
      </c>
      <c r="H250" s="2">
        <v>1138092</v>
      </c>
      <c r="I250" s="2">
        <f>Tabella2[[#This Row],[Imposta netta       (a)]]+Tabella2[[#This Row],[Addizionale regionale dovuta (b)]]+Tabella2[[#This Row],[Addizionale comunale dovuta (c)]]</f>
        <v>30570962</v>
      </c>
    </row>
    <row r="251" spans="1:9" x14ac:dyDescent="0.25">
      <c r="A251" s="11">
        <v>38019</v>
      </c>
      <c r="B251" s="1" t="s">
        <v>233</v>
      </c>
      <c r="C251" s="3" t="s">
        <v>228</v>
      </c>
      <c r="D251" s="2">
        <v>9355</v>
      </c>
      <c r="E251" s="2">
        <v>169036319</v>
      </c>
      <c r="F251" s="2">
        <v>29034543</v>
      </c>
      <c r="G251" s="2">
        <v>2489556</v>
      </c>
      <c r="H251" s="2">
        <v>1255355</v>
      </c>
      <c r="I251" s="2">
        <f>Tabella2[[#This Row],[Imposta netta       (a)]]+Tabella2[[#This Row],[Addizionale regionale dovuta (b)]]+Tabella2[[#This Row],[Addizionale comunale dovuta (c)]]</f>
        <v>32779454</v>
      </c>
    </row>
    <row r="252" spans="1:9" x14ac:dyDescent="0.25">
      <c r="A252" s="11">
        <v>38022</v>
      </c>
      <c r="B252" s="1" t="s">
        <v>232</v>
      </c>
      <c r="C252" s="3" t="s">
        <v>228</v>
      </c>
      <c r="D252" s="2">
        <v>5981</v>
      </c>
      <c r="E252" s="2">
        <v>126523540</v>
      </c>
      <c r="F252" s="2">
        <v>23702456</v>
      </c>
      <c r="G252" s="2">
        <v>1961019</v>
      </c>
      <c r="H252" s="2">
        <v>960030</v>
      </c>
      <c r="I252" s="2">
        <f>Tabella2[[#This Row],[Imposta netta       (a)]]+Tabella2[[#This Row],[Addizionale regionale dovuta (b)]]+Tabella2[[#This Row],[Addizionale comunale dovuta (c)]]</f>
        <v>26623505</v>
      </c>
    </row>
    <row r="253" spans="1:9" x14ac:dyDescent="0.25">
      <c r="A253" s="11">
        <v>38023</v>
      </c>
      <c r="B253" s="1" t="s">
        <v>231</v>
      </c>
      <c r="C253" s="3" t="s">
        <v>228</v>
      </c>
      <c r="D253" s="2">
        <v>3022</v>
      </c>
      <c r="E253" s="2">
        <v>56510352</v>
      </c>
      <c r="F253" s="2">
        <v>10021925</v>
      </c>
      <c r="G253" s="2">
        <v>850182</v>
      </c>
      <c r="H253" s="2">
        <v>427468</v>
      </c>
      <c r="I253" s="2">
        <f>Tabella2[[#This Row],[Imposta netta       (a)]]+Tabella2[[#This Row],[Addizionale regionale dovuta (b)]]+Tabella2[[#This Row],[Addizionale comunale dovuta (c)]]</f>
        <v>11299575</v>
      </c>
    </row>
    <row r="254" spans="1:9" x14ac:dyDescent="0.25">
      <c r="A254" s="11">
        <v>38025</v>
      </c>
      <c r="B254" s="1" t="s">
        <v>240</v>
      </c>
      <c r="C254" s="3" t="s">
        <v>228</v>
      </c>
      <c r="D254" s="2">
        <v>2652</v>
      </c>
      <c r="E254" s="2">
        <v>25160450</v>
      </c>
      <c r="F254" s="2">
        <v>3427546</v>
      </c>
      <c r="G254" s="2">
        <v>312995</v>
      </c>
      <c r="H254" s="2">
        <v>163451</v>
      </c>
      <c r="I254" s="2">
        <f>Tabella2[[#This Row],[Imposta netta       (a)]]+Tabella2[[#This Row],[Addizionale regionale dovuta (b)]]+Tabella2[[#This Row],[Addizionale comunale dovuta (c)]]</f>
        <v>3903992</v>
      </c>
    </row>
    <row r="255" spans="1:9" x14ac:dyDescent="0.25">
      <c r="A255" s="11">
        <v>38027</v>
      </c>
      <c r="B255" s="1" t="s">
        <v>230</v>
      </c>
      <c r="C255" s="3" t="s">
        <v>228</v>
      </c>
      <c r="D255" s="2">
        <v>6943</v>
      </c>
      <c r="E255" s="2">
        <v>123257701</v>
      </c>
      <c r="F255" s="2">
        <v>20706292</v>
      </c>
      <c r="G255" s="2">
        <v>1805125</v>
      </c>
      <c r="H255" s="2">
        <v>922784</v>
      </c>
      <c r="I255" s="2">
        <f>Tabella2[[#This Row],[Imposta netta       (a)]]+Tabella2[[#This Row],[Addizionale regionale dovuta (b)]]+Tabella2[[#This Row],[Addizionale comunale dovuta (c)]]</f>
        <v>23434201</v>
      </c>
    </row>
    <row r="256" spans="1:9" x14ac:dyDescent="0.25">
      <c r="A256" s="11">
        <v>38028</v>
      </c>
      <c r="B256" s="1" t="s">
        <v>229</v>
      </c>
      <c r="C256" s="3" t="s">
        <v>228</v>
      </c>
      <c r="D256" s="2">
        <v>7619</v>
      </c>
      <c r="E256" s="2">
        <v>156576599</v>
      </c>
      <c r="F256" s="2">
        <v>28149103</v>
      </c>
      <c r="G256" s="2">
        <v>2382456</v>
      </c>
      <c r="H256" s="2">
        <v>1104795</v>
      </c>
      <c r="I256" s="2">
        <f>Tabella2[[#This Row],[Imposta netta       (a)]]+Tabella2[[#This Row],[Addizionale regionale dovuta (b)]]+Tabella2[[#This Row],[Addizionale comunale dovuta (c)]]</f>
        <v>31636354</v>
      </c>
    </row>
    <row r="257" spans="1:9" x14ac:dyDescent="0.25">
      <c r="A257" s="11">
        <v>38029</v>
      </c>
      <c r="B257" s="1" t="s">
        <v>348</v>
      </c>
      <c r="C257" s="3" t="s">
        <v>228</v>
      </c>
      <c r="D257" s="2">
        <v>5977</v>
      </c>
      <c r="E257" s="2">
        <v>102429659</v>
      </c>
      <c r="F257" s="2">
        <v>17005149</v>
      </c>
      <c r="G257" s="2">
        <v>1487772</v>
      </c>
      <c r="H257" s="2">
        <v>718227</v>
      </c>
      <c r="I257" s="2">
        <f>Tabella2[[#This Row],[Imposta netta       (a)]]+Tabella2[[#This Row],[Addizionale regionale dovuta (b)]]+Tabella2[[#This Row],[Addizionale comunale dovuta (c)]]</f>
        <v>19211148</v>
      </c>
    </row>
    <row r="258" spans="1:9" x14ac:dyDescent="0.25">
      <c r="A258" s="11">
        <v>38030</v>
      </c>
      <c r="B258" s="1" t="s">
        <v>349</v>
      </c>
      <c r="C258" s="3" t="s">
        <v>228</v>
      </c>
      <c r="D258" s="2">
        <v>6011</v>
      </c>
      <c r="E258" s="2">
        <v>107178705</v>
      </c>
      <c r="F258" s="2">
        <v>18202243</v>
      </c>
      <c r="G258" s="2">
        <v>1580120</v>
      </c>
      <c r="H258" s="2">
        <v>708986</v>
      </c>
      <c r="I258" s="2">
        <f>Tabella2[[#This Row],[Imposta netta       (a)]]+Tabella2[[#This Row],[Addizionale regionale dovuta (b)]]+Tabella2[[#This Row],[Addizionale comunale dovuta (c)]]</f>
        <v>20491349</v>
      </c>
    </row>
    <row r="259" spans="1:9" x14ac:dyDescent="0.25">
      <c r="A259" s="11">
        <v>39001</v>
      </c>
      <c r="B259" s="1" t="s">
        <v>88</v>
      </c>
      <c r="C259" s="3" t="s">
        <v>70</v>
      </c>
      <c r="D259" s="2">
        <v>9266</v>
      </c>
      <c r="E259" s="2">
        <v>183821348</v>
      </c>
      <c r="F259" s="2">
        <v>32615339</v>
      </c>
      <c r="G259" s="2">
        <v>2789065</v>
      </c>
      <c r="H259" s="2">
        <v>1046321</v>
      </c>
      <c r="I259" s="2">
        <f>Tabella2[[#This Row],[Imposta netta       (a)]]+Tabella2[[#This Row],[Addizionale regionale dovuta (b)]]+Tabella2[[#This Row],[Addizionale comunale dovuta (c)]]</f>
        <v>36450725</v>
      </c>
    </row>
    <row r="260" spans="1:9" x14ac:dyDescent="0.25">
      <c r="A260" s="11">
        <v>39002</v>
      </c>
      <c r="B260" s="1" t="s">
        <v>87</v>
      </c>
      <c r="C260" s="3" t="s">
        <v>70</v>
      </c>
      <c r="D260" s="2">
        <v>13054</v>
      </c>
      <c r="E260" s="2">
        <v>266216439</v>
      </c>
      <c r="F260" s="2">
        <v>48649261</v>
      </c>
      <c r="G260" s="2">
        <v>4060561</v>
      </c>
      <c r="H260" s="2">
        <v>1963883</v>
      </c>
      <c r="I260" s="2">
        <f>Tabella2[[#This Row],[Imposta netta       (a)]]+Tabella2[[#This Row],[Addizionale regionale dovuta (b)]]+Tabella2[[#This Row],[Addizionale comunale dovuta (c)]]</f>
        <v>54673705</v>
      </c>
    </row>
    <row r="261" spans="1:9" x14ac:dyDescent="0.25">
      <c r="A261" s="11">
        <v>39003</v>
      </c>
      <c r="B261" s="1" t="s">
        <v>86</v>
      </c>
      <c r="C261" s="3" t="s">
        <v>70</v>
      </c>
      <c r="D261" s="2">
        <v>1826</v>
      </c>
      <c r="E261" s="2">
        <v>39425001</v>
      </c>
      <c r="F261" s="2">
        <v>7428493</v>
      </c>
      <c r="G261" s="2">
        <v>613660</v>
      </c>
      <c r="H261" s="2">
        <v>223809</v>
      </c>
      <c r="I261" s="2">
        <f>Tabella2[[#This Row],[Imposta netta       (a)]]+Tabella2[[#This Row],[Addizionale regionale dovuta (b)]]+Tabella2[[#This Row],[Addizionale comunale dovuta (c)]]</f>
        <v>8265962</v>
      </c>
    </row>
    <row r="262" spans="1:9" x14ac:dyDescent="0.25">
      <c r="A262" s="11">
        <v>39004</v>
      </c>
      <c r="B262" s="1" t="s">
        <v>85</v>
      </c>
      <c r="C262" s="3" t="s">
        <v>70</v>
      </c>
      <c r="D262" s="2">
        <v>5786</v>
      </c>
      <c r="E262" s="2">
        <v>111792558</v>
      </c>
      <c r="F262" s="2">
        <v>20314838</v>
      </c>
      <c r="G262" s="2">
        <v>1691349</v>
      </c>
      <c r="H262" s="2">
        <v>820992</v>
      </c>
      <c r="I262" s="2">
        <f>Tabella2[[#This Row],[Imposta netta       (a)]]+Tabella2[[#This Row],[Addizionale regionale dovuta (b)]]+Tabella2[[#This Row],[Addizionale comunale dovuta (c)]]</f>
        <v>22827179</v>
      </c>
    </row>
    <row r="263" spans="1:9" x14ac:dyDescent="0.25">
      <c r="A263" s="11">
        <v>39005</v>
      </c>
      <c r="B263" s="1" t="s">
        <v>84</v>
      </c>
      <c r="C263" s="3" t="s">
        <v>70</v>
      </c>
      <c r="D263" s="2">
        <v>2085</v>
      </c>
      <c r="E263" s="2">
        <v>37410782</v>
      </c>
      <c r="F263" s="2">
        <v>6373794</v>
      </c>
      <c r="G263" s="2">
        <v>556082</v>
      </c>
      <c r="H263" s="2">
        <v>279284</v>
      </c>
      <c r="I263" s="2">
        <f>Tabella2[[#This Row],[Imposta netta       (a)]]+Tabella2[[#This Row],[Addizionale regionale dovuta (b)]]+Tabella2[[#This Row],[Addizionale comunale dovuta (c)]]</f>
        <v>7209160</v>
      </c>
    </row>
    <row r="264" spans="1:9" x14ac:dyDescent="0.25">
      <c r="A264" s="11">
        <v>39006</v>
      </c>
      <c r="B264" s="1" t="s">
        <v>83</v>
      </c>
      <c r="C264" s="3" t="s">
        <v>70</v>
      </c>
      <c r="D264" s="2">
        <v>7364</v>
      </c>
      <c r="E264" s="2">
        <v>156555560</v>
      </c>
      <c r="F264" s="2">
        <v>29713005</v>
      </c>
      <c r="G264" s="2">
        <v>2426307</v>
      </c>
      <c r="H264" s="2">
        <v>852150</v>
      </c>
      <c r="I264" s="2">
        <f>Tabella2[[#This Row],[Imposta netta       (a)]]+Tabella2[[#This Row],[Addizionale regionale dovuta (b)]]+Tabella2[[#This Row],[Addizionale comunale dovuta (c)]]</f>
        <v>32991462</v>
      </c>
    </row>
    <row r="265" spans="1:9" x14ac:dyDescent="0.25">
      <c r="A265" s="11">
        <v>39007</v>
      </c>
      <c r="B265" s="1" t="s">
        <v>82</v>
      </c>
      <c r="C265" s="3" t="s">
        <v>70</v>
      </c>
      <c r="D265" s="2">
        <v>24595</v>
      </c>
      <c r="E265" s="2">
        <v>461647659</v>
      </c>
      <c r="F265" s="2">
        <v>87635094</v>
      </c>
      <c r="G265" s="2">
        <v>7024886</v>
      </c>
      <c r="H265" s="2">
        <v>1793543</v>
      </c>
      <c r="I265" s="2">
        <f>Tabella2[[#This Row],[Imposta netta       (a)]]+Tabella2[[#This Row],[Addizionale regionale dovuta (b)]]+Tabella2[[#This Row],[Addizionale comunale dovuta (c)]]</f>
        <v>96453523</v>
      </c>
    </row>
    <row r="266" spans="1:9" x14ac:dyDescent="0.25">
      <c r="A266" s="11">
        <v>39008</v>
      </c>
      <c r="B266" s="1" t="s">
        <v>81</v>
      </c>
      <c r="C266" s="3" t="s">
        <v>70</v>
      </c>
      <c r="D266" s="2">
        <v>7157</v>
      </c>
      <c r="E266" s="2">
        <v>145527877</v>
      </c>
      <c r="F266" s="2">
        <v>26571188</v>
      </c>
      <c r="G266" s="2">
        <v>2232533</v>
      </c>
      <c r="H266" s="2">
        <v>1055607</v>
      </c>
      <c r="I266" s="2">
        <f>Tabella2[[#This Row],[Imposta netta       (a)]]+Tabella2[[#This Row],[Addizionale regionale dovuta (b)]]+Tabella2[[#This Row],[Addizionale comunale dovuta (c)]]</f>
        <v>29859328</v>
      </c>
    </row>
    <row r="267" spans="1:9" x14ac:dyDescent="0.25">
      <c r="A267" s="11">
        <v>39009</v>
      </c>
      <c r="B267" s="1" t="s">
        <v>80</v>
      </c>
      <c r="C267" s="3" t="s">
        <v>70</v>
      </c>
      <c r="D267" s="2">
        <v>5835</v>
      </c>
      <c r="E267" s="2">
        <v>125114837</v>
      </c>
      <c r="F267" s="2">
        <v>23611509</v>
      </c>
      <c r="G267" s="2">
        <v>1936226</v>
      </c>
      <c r="H267" s="2">
        <v>711331</v>
      </c>
      <c r="I267" s="2">
        <f>Tabella2[[#This Row],[Imposta netta       (a)]]+Tabella2[[#This Row],[Addizionale regionale dovuta (b)]]+Tabella2[[#This Row],[Addizionale comunale dovuta (c)]]</f>
        <v>26259066</v>
      </c>
    </row>
    <row r="268" spans="1:9" x14ac:dyDescent="0.25">
      <c r="A268" s="11">
        <v>39010</v>
      </c>
      <c r="B268" s="1" t="s">
        <v>79</v>
      </c>
      <c r="C268" s="3" t="s">
        <v>70</v>
      </c>
      <c r="D268" s="2">
        <v>45956</v>
      </c>
      <c r="E268" s="2">
        <v>1003583299</v>
      </c>
      <c r="F268" s="2">
        <v>197122062</v>
      </c>
      <c r="G268" s="2">
        <v>15799357</v>
      </c>
      <c r="H268" s="2">
        <v>4697125</v>
      </c>
      <c r="I268" s="2">
        <f>Tabella2[[#This Row],[Imposta netta       (a)]]+Tabella2[[#This Row],[Addizionale regionale dovuta (b)]]+Tabella2[[#This Row],[Addizionale comunale dovuta (c)]]</f>
        <v>217618544</v>
      </c>
    </row>
    <row r="269" spans="1:9" x14ac:dyDescent="0.25">
      <c r="A269" s="11">
        <v>39011</v>
      </c>
      <c r="B269" s="1" t="s">
        <v>78</v>
      </c>
      <c r="C269" s="3" t="s">
        <v>70</v>
      </c>
      <c r="D269" s="2">
        <v>6254</v>
      </c>
      <c r="E269" s="2">
        <v>121471101</v>
      </c>
      <c r="F269" s="2">
        <v>21102641</v>
      </c>
      <c r="G269" s="2">
        <v>1822144</v>
      </c>
      <c r="H269" s="2">
        <v>896943</v>
      </c>
      <c r="I269" s="2">
        <f>Tabella2[[#This Row],[Imposta netta       (a)]]+Tabella2[[#This Row],[Addizionale regionale dovuta (b)]]+Tabella2[[#This Row],[Addizionale comunale dovuta (c)]]</f>
        <v>23821728</v>
      </c>
    </row>
    <row r="270" spans="1:9" x14ac:dyDescent="0.25">
      <c r="A270" s="11">
        <v>39012</v>
      </c>
      <c r="B270" s="1" t="s">
        <v>77</v>
      </c>
      <c r="C270" s="3" t="s">
        <v>70</v>
      </c>
      <c r="D270" s="2">
        <v>24856</v>
      </c>
      <c r="E270" s="2">
        <v>552438128</v>
      </c>
      <c r="F270" s="2">
        <v>109290260</v>
      </c>
      <c r="G270" s="2">
        <v>8723082</v>
      </c>
      <c r="H270" s="2">
        <v>3996153</v>
      </c>
      <c r="I270" s="2">
        <f>Tabella2[[#This Row],[Imposta netta       (a)]]+Tabella2[[#This Row],[Addizionale regionale dovuta (b)]]+Tabella2[[#This Row],[Addizionale comunale dovuta (c)]]</f>
        <v>122009495</v>
      </c>
    </row>
    <row r="271" spans="1:9" x14ac:dyDescent="0.25">
      <c r="A271" s="11">
        <v>39013</v>
      </c>
      <c r="B271" s="1" t="s">
        <v>76</v>
      </c>
      <c r="C271" s="3" t="s">
        <v>70</v>
      </c>
      <c r="D271" s="2">
        <v>7953</v>
      </c>
      <c r="E271" s="2">
        <v>158029755</v>
      </c>
      <c r="F271" s="2">
        <v>27730321</v>
      </c>
      <c r="G271" s="2">
        <v>2383670</v>
      </c>
      <c r="H271" s="2">
        <v>1156393</v>
      </c>
      <c r="I271" s="2">
        <f>Tabella2[[#This Row],[Imposta netta       (a)]]+Tabella2[[#This Row],[Addizionale regionale dovuta (b)]]+Tabella2[[#This Row],[Addizionale comunale dovuta (c)]]</f>
        <v>31270384</v>
      </c>
    </row>
    <row r="272" spans="1:9" x14ac:dyDescent="0.25">
      <c r="A272" s="11">
        <v>39014</v>
      </c>
      <c r="B272" s="1" t="s">
        <v>75</v>
      </c>
      <c r="C272" s="3" t="s">
        <v>70</v>
      </c>
      <c r="D272" s="2">
        <v>122509</v>
      </c>
      <c r="E272" s="2">
        <v>2692835416</v>
      </c>
      <c r="F272" s="2">
        <v>528751786</v>
      </c>
      <c r="G272" s="2">
        <v>42284029</v>
      </c>
      <c r="H272" s="2">
        <v>14864942</v>
      </c>
      <c r="I272" s="2">
        <f>Tabella2[[#This Row],[Imposta netta       (a)]]+Tabella2[[#This Row],[Addizionale regionale dovuta (b)]]+Tabella2[[#This Row],[Addizionale comunale dovuta (c)]]</f>
        <v>585900757</v>
      </c>
    </row>
    <row r="273" spans="1:9" x14ac:dyDescent="0.25">
      <c r="A273" s="11">
        <v>39015</v>
      </c>
      <c r="B273" s="1" t="s">
        <v>74</v>
      </c>
      <c r="C273" s="3" t="s">
        <v>70</v>
      </c>
      <c r="D273" s="2">
        <v>4460</v>
      </c>
      <c r="E273" s="2">
        <v>88404544</v>
      </c>
      <c r="F273" s="2">
        <v>15991429</v>
      </c>
      <c r="G273" s="2">
        <v>1347887</v>
      </c>
      <c r="H273" s="2">
        <v>583115</v>
      </c>
      <c r="I273" s="2">
        <f>Tabella2[[#This Row],[Imposta netta       (a)]]+Tabella2[[#This Row],[Addizionale regionale dovuta (b)]]+Tabella2[[#This Row],[Addizionale comunale dovuta (c)]]</f>
        <v>17922431</v>
      </c>
    </row>
    <row r="274" spans="1:9" x14ac:dyDescent="0.25">
      <c r="A274" s="11">
        <v>39016</v>
      </c>
      <c r="B274" s="1" t="s">
        <v>73</v>
      </c>
      <c r="C274" s="3" t="s">
        <v>70</v>
      </c>
      <c r="D274" s="2">
        <v>9655</v>
      </c>
      <c r="E274" s="2">
        <v>196001532</v>
      </c>
      <c r="F274" s="2">
        <v>35585685</v>
      </c>
      <c r="G274" s="2">
        <v>2987052</v>
      </c>
      <c r="H274" s="2">
        <v>1047325</v>
      </c>
      <c r="I274" s="2">
        <f>Tabella2[[#This Row],[Imposta netta       (a)]]+Tabella2[[#This Row],[Addizionale regionale dovuta (b)]]+Tabella2[[#This Row],[Addizionale comunale dovuta (c)]]</f>
        <v>39620062</v>
      </c>
    </row>
    <row r="275" spans="1:9" x14ac:dyDescent="0.25">
      <c r="A275" s="11">
        <v>39017</v>
      </c>
      <c r="B275" s="1" t="s">
        <v>72</v>
      </c>
      <c r="C275" s="3" t="s">
        <v>70</v>
      </c>
      <c r="D275" s="2">
        <v>2222</v>
      </c>
      <c r="E275" s="2">
        <v>51652642</v>
      </c>
      <c r="F275" s="2">
        <v>10551976</v>
      </c>
      <c r="G275" s="2">
        <v>831608</v>
      </c>
      <c r="H275" s="2">
        <v>302641</v>
      </c>
      <c r="I275" s="2">
        <f>Tabella2[[#This Row],[Imposta netta       (a)]]+Tabella2[[#This Row],[Addizionale regionale dovuta (b)]]+Tabella2[[#This Row],[Addizionale comunale dovuta (c)]]</f>
        <v>11686225</v>
      </c>
    </row>
    <row r="276" spans="1:9" x14ac:dyDescent="0.25">
      <c r="A276" s="11">
        <v>39018</v>
      </c>
      <c r="B276" s="1" t="s">
        <v>71</v>
      </c>
      <c r="C276" s="3" t="s">
        <v>70</v>
      </c>
      <c r="D276" s="2">
        <v>3440</v>
      </c>
      <c r="E276" s="2">
        <v>67587653</v>
      </c>
      <c r="F276" s="2">
        <v>12100681</v>
      </c>
      <c r="G276" s="2">
        <v>1027841</v>
      </c>
      <c r="H276" s="2">
        <v>449648</v>
      </c>
      <c r="I276" s="2">
        <f>Tabella2[[#This Row],[Imposta netta       (a)]]+Tabella2[[#This Row],[Addizionale regionale dovuta (b)]]+Tabella2[[#This Row],[Addizionale comunale dovuta (c)]]</f>
        <v>13578170</v>
      </c>
    </row>
    <row r="277" spans="1:9" x14ac:dyDescent="0.25">
      <c r="A277" s="11">
        <v>40001</v>
      </c>
      <c r="B277" s="1" t="s">
        <v>278</v>
      </c>
      <c r="C277" s="3" t="s">
        <v>248</v>
      </c>
      <c r="D277" s="2">
        <v>4560</v>
      </c>
      <c r="E277" s="2">
        <v>84330292</v>
      </c>
      <c r="F277" s="2">
        <v>14617773</v>
      </c>
      <c r="G277" s="2">
        <v>1254829</v>
      </c>
      <c r="H277" s="2">
        <v>521208</v>
      </c>
      <c r="I277" s="2">
        <f>Tabella2[[#This Row],[Imposta netta       (a)]]+Tabella2[[#This Row],[Addizionale regionale dovuta (b)]]+Tabella2[[#This Row],[Addizionale comunale dovuta (c)]]</f>
        <v>16393810</v>
      </c>
    </row>
    <row r="278" spans="1:9" x14ac:dyDescent="0.25">
      <c r="A278" s="11">
        <v>40003</v>
      </c>
      <c r="B278" s="1" t="s">
        <v>277</v>
      </c>
      <c r="C278" s="3" t="s">
        <v>248</v>
      </c>
      <c r="D278" s="2">
        <v>8588</v>
      </c>
      <c r="E278" s="2">
        <v>179849269</v>
      </c>
      <c r="F278" s="2">
        <v>33476277</v>
      </c>
      <c r="G278" s="2">
        <v>2780228</v>
      </c>
      <c r="H278" s="2">
        <v>899144</v>
      </c>
      <c r="I278" s="2">
        <f>Tabella2[[#This Row],[Imposta netta       (a)]]+Tabella2[[#This Row],[Addizionale regionale dovuta (b)]]+Tabella2[[#This Row],[Addizionale comunale dovuta (c)]]</f>
        <v>37155649</v>
      </c>
    </row>
    <row r="279" spans="1:9" x14ac:dyDescent="0.25">
      <c r="A279" s="11">
        <v>40004</v>
      </c>
      <c r="B279" s="1" t="s">
        <v>276</v>
      </c>
      <c r="C279" s="3" t="s">
        <v>248</v>
      </c>
      <c r="D279" s="2">
        <v>2197</v>
      </c>
      <c r="E279" s="2">
        <v>37100033</v>
      </c>
      <c r="F279" s="2">
        <v>6049101</v>
      </c>
      <c r="G279" s="2">
        <v>532424</v>
      </c>
      <c r="H279" s="2">
        <v>139676</v>
      </c>
      <c r="I279" s="2">
        <f>Tabella2[[#This Row],[Imposta netta       (a)]]+Tabella2[[#This Row],[Addizionale regionale dovuta (b)]]+Tabella2[[#This Row],[Addizionale comunale dovuta (c)]]</f>
        <v>6721201</v>
      </c>
    </row>
    <row r="280" spans="1:9" x14ac:dyDescent="0.25">
      <c r="A280" s="11">
        <v>40005</v>
      </c>
      <c r="B280" s="1" t="s">
        <v>275</v>
      </c>
      <c r="C280" s="3" t="s">
        <v>248</v>
      </c>
      <c r="D280" s="2">
        <v>4998</v>
      </c>
      <c r="E280" s="2">
        <v>97827122</v>
      </c>
      <c r="F280" s="2">
        <v>18119044</v>
      </c>
      <c r="G280" s="2">
        <v>1491877</v>
      </c>
      <c r="H280" s="2">
        <v>290540</v>
      </c>
      <c r="I280" s="2">
        <f>Tabella2[[#This Row],[Imposta netta       (a)]]+Tabella2[[#This Row],[Addizionale regionale dovuta (b)]]+Tabella2[[#This Row],[Addizionale comunale dovuta (c)]]</f>
        <v>19901461</v>
      </c>
    </row>
    <row r="281" spans="1:9" x14ac:dyDescent="0.25">
      <c r="A281" s="11">
        <v>40007</v>
      </c>
      <c r="B281" s="1" t="s">
        <v>274</v>
      </c>
      <c r="C281" s="3" t="s">
        <v>248</v>
      </c>
      <c r="D281" s="2">
        <v>75245</v>
      </c>
      <c r="E281" s="2">
        <v>1644393970</v>
      </c>
      <c r="F281" s="2">
        <v>321860645</v>
      </c>
      <c r="G281" s="2">
        <v>25873667</v>
      </c>
      <c r="H281" s="2">
        <v>7021894</v>
      </c>
      <c r="I281" s="2">
        <f>Tabella2[[#This Row],[Imposta netta       (a)]]+Tabella2[[#This Row],[Addizionale regionale dovuta (b)]]+Tabella2[[#This Row],[Addizionale comunale dovuta (c)]]</f>
        <v>354756206</v>
      </c>
    </row>
    <row r="282" spans="1:9" x14ac:dyDescent="0.25">
      <c r="A282" s="11">
        <v>40008</v>
      </c>
      <c r="B282" s="1" t="s">
        <v>273</v>
      </c>
      <c r="C282" s="3" t="s">
        <v>248</v>
      </c>
      <c r="D282" s="2">
        <v>21085</v>
      </c>
      <c r="E282" s="2">
        <v>377800125</v>
      </c>
      <c r="F282" s="2">
        <v>68274952</v>
      </c>
      <c r="G282" s="2">
        <v>5630383</v>
      </c>
      <c r="H282" s="2">
        <v>2389594</v>
      </c>
      <c r="I282" s="2">
        <f>Tabella2[[#This Row],[Imposta netta       (a)]]+Tabella2[[#This Row],[Addizionale regionale dovuta (b)]]+Tabella2[[#This Row],[Addizionale comunale dovuta (c)]]</f>
        <v>76294929</v>
      </c>
    </row>
    <row r="283" spans="1:9" x14ac:dyDescent="0.25">
      <c r="A283" s="11">
        <v>40009</v>
      </c>
      <c r="B283" s="1" t="s">
        <v>272</v>
      </c>
      <c r="C283" s="3" t="s">
        <v>248</v>
      </c>
      <c r="D283" s="2">
        <v>2826</v>
      </c>
      <c r="E283" s="2">
        <v>51636737</v>
      </c>
      <c r="F283" s="2">
        <v>8447376</v>
      </c>
      <c r="G283" s="2">
        <v>755753</v>
      </c>
      <c r="H283" s="2">
        <v>243935</v>
      </c>
      <c r="I283" s="2">
        <f>Tabella2[[#This Row],[Imposta netta       (a)]]+Tabella2[[#This Row],[Addizionale regionale dovuta (b)]]+Tabella2[[#This Row],[Addizionale comunale dovuta (c)]]</f>
        <v>9447064</v>
      </c>
    </row>
    <row r="284" spans="1:9" x14ac:dyDescent="0.25">
      <c r="A284" s="11">
        <v>40011</v>
      </c>
      <c r="B284" s="1" t="s">
        <v>271</v>
      </c>
      <c r="C284" s="3" t="s">
        <v>248</v>
      </c>
      <c r="D284" s="2">
        <v>1244</v>
      </c>
      <c r="E284" s="2">
        <v>22881328</v>
      </c>
      <c r="F284" s="2">
        <v>4143949</v>
      </c>
      <c r="G284" s="2">
        <v>344512</v>
      </c>
      <c r="H284" s="2">
        <v>106358</v>
      </c>
      <c r="I284" s="2">
        <f>Tabella2[[#This Row],[Imposta netta       (a)]]+Tabella2[[#This Row],[Addizionale regionale dovuta (b)]]+Tabella2[[#This Row],[Addizionale comunale dovuta (c)]]</f>
        <v>4594819</v>
      </c>
    </row>
    <row r="285" spans="1:9" x14ac:dyDescent="0.25">
      <c r="A285" s="11">
        <v>40012</v>
      </c>
      <c r="B285" s="1" t="s">
        <v>270</v>
      </c>
      <c r="C285" s="3" t="s">
        <v>248</v>
      </c>
      <c r="D285" s="2">
        <v>91498</v>
      </c>
      <c r="E285" s="2">
        <v>2006834747</v>
      </c>
      <c r="F285" s="2">
        <v>395244920</v>
      </c>
      <c r="G285" s="2">
        <v>31634877</v>
      </c>
      <c r="H285" s="2">
        <v>10855566</v>
      </c>
      <c r="I285" s="2">
        <f>Tabella2[[#This Row],[Imposta netta       (a)]]+Tabella2[[#This Row],[Addizionale regionale dovuta (b)]]+Tabella2[[#This Row],[Addizionale comunale dovuta (c)]]</f>
        <v>437735363</v>
      </c>
    </row>
    <row r="286" spans="1:9" x14ac:dyDescent="0.25">
      <c r="A286" s="11">
        <v>40013</v>
      </c>
      <c r="B286" s="1" t="s">
        <v>269</v>
      </c>
      <c r="C286" s="3" t="s">
        <v>248</v>
      </c>
      <c r="D286" s="2">
        <v>10020</v>
      </c>
      <c r="E286" s="2">
        <v>207160369</v>
      </c>
      <c r="F286" s="2">
        <v>37166220</v>
      </c>
      <c r="G286" s="2">
        <v>3170447</v>
      </c>
      <c r="H286" s="2">
        <v>878596</v>
      </c>
      <c r="I286" s="2">
        <f>Tabella2[[#This Row],[Imposta netta       (a)]]+Tabella2[[#This Row],[Addizionale regionale dovuta (b)]]+Tabella2[[#This Row],[Addizionale comunale dovuta (c)]]</f>
        <v>41215263</v>
      </c>
    </row>
    <row r="287" spans="1:9" x14ac:dyDescent="0.25">
      <c r="A287" s="11">
        <v>40014</v>
      </c>
      <c r="B287" s="1" t="s">
        <v>268</v>
      </c>
      <c r="C287" s="3" t="s">
        <v>248</v>
      </c>
      <c r="D287" s="2">
        <v>1821</v>
      </c>
      <c r="E287" s="2">
        <v>35232757</v>
      </c>
      <c r="F287" s="2">
        <v>5838918</v>
      </c>
      <c r="G287" s="2">
        <v>518129</v>
      </c>
      <c r="H287" s="2">
        <v>162361</v>
      </c>
      <c r="I287" s="2">
        <f>Tabella2[[#This Row],[Imposta netta       (a)]]+Tabella2[[#This Row],[Addizionale regionale dovuta (b)]]+Tabella2[[#This Row],[Addizionale comunale dovuta (c)]]</f>
        <v>6519408</v>
      </c>
    </row>
    <row r="288" spans="1:9" x14ac:dyDescent="0.25">
      <c r="A288" s="11">
        <v>40015</v>
      </c>
      <c r="B288" s="1" t="s">
        <v>267</v>
      </c>
      <c r="C288" s="3" t="s">
        <v>248</v>
      </c>
      <c r="D288" s="2">
        <v>8239</v>
      </c>
      <c r="E288" s="2">
        <v>158064596</v>
      </c>
      <c r="F288" s="2">
        <v>27740312</v>
      </c>
      <c r="G288" s="2">
        <v>2380325</v>
      </c>
      <c r="H288" s="2">
        <v>819439</v>
      </c>
      <c r="I288" s="2">
        <f>Tabella2[[#This Row],[Imposta netta       (a)]]+Tabella2[[#This Row],[Addizionale regionale dovuta (b)]]+Tabella2[[#This Row],[Addizionale comunale dovuta (c)]]</f>
        <v>30940076</v>
      </c>
    </row>
    <row r="289" spans="1:9" x14ac:dyDescent="0.25">
      <c r="A289" s="11">
        <v>40016</v>
      </c>
      <c r="B289" s="1" t="s">
        <v>266</v>
      </c>
      <c r="C289" s="3" t="s">
        <v>248</v>
      </c>
      <c r="D289" s="2">
        <v>7249</v>
      </c>
      <c r="E289" s="2">
        <v>133173685</v>
      </c>
      <c r="F289" s="2">
        <v>23017962</v>
      </c>
      <c r="G289" s="2">
        <v>1980981</v>
      </c>
      <c r="H289" s="2">
        <v>803528</v>
      </c>
      <c r="I289" s="2">
        <f>Tabella2[[#This Row],[Imposta netta       (a)]]+Tabella2[[#This Row],[Addizionale regionale dovuta (b)]]+Tabella2[[#This Row],[Addizionale comunale dovuta (c)]]</f>
        <v>25802471</v>
      </c>
    </row>
    <row r="290" spans="1:9" x14ac:dyDescent="0.25">
      <c r="A290" s="11">
        <v>40018</v>
      </c>
      <c r="B290" s="1" t="s">
        <v>265</v>
      </c>
      <c r="C290" s="3" t="s">
        <v>248</v>
      </c>
      <c r="D290" s="2">
        <v>5527</v>
      </c>
      <c r="E290" s="2">
        <v>107926486</v>
      </c>
      <c r="F290" s="2">
        <v>19597976</v>
      </c>
      <c r="G290" s="2">
        <v>1639837</v>
      </c>
      <c r="H290" s="2">
        <v>505151</v>
      </c>
      <c r="I290" s="2">
        <f>Tabella2[[#This Row],[Imposta netta       (a)]]+Tabella2[[#This Row],[Addizionale regionale dovuta (b)]]+Tabella2[[#This Row],[Addizionale comunale dovuta (c)]]</f>
        <v>21742964</v>
      </c>
    </row>
    <row r="291" spans="1:9" x14ac:dyDescent="0.25">
      <c r="A291" s="11">
        <v>40019</v>
      </c>
      <c r="B291" s="1" t="s">
        <v>264</v>
      </c>
      <c r="C291" s="3" t="s">
        <v>248</v>
      </c>
      <c r="D291" s="2">
        <v>7787</v>
      </c>
      <c r="E291" s="2">
        <v>154576743</v>
      </c>
      <c r="F291" s="2">
        <v>27624929</v>
      </c>
      <c r="G291" s="2">
        <v>2339858</v>
      </c>
      <c r="H291" s="2">
        <v>591695</v>
      </c>
      <c r="I291" s="2">
        <f>Tabella2[[#This Row],[Imposta netta       (a)]]+Tabella2[[#This Row],[Addizionale regionale dovuta (b)]]+Tabella2[[#This Row],[Addizionale comunale dovuta (c)]]</f>
        <v>30556482</v>
      </c>
    </row>
    <row r="292" spans="1:9" x14ac:dyDescent="0.25">
      <c r="A292" s="11">
        <v>40020</v>
      </c>
      <c r="B292" s="1" t="s">
        <v>263</v>
      </c>
      <c r="C292" s="3" t="s">
        <v>248</v>
      </c>
      <c r="D292" s="2">
        <v>5233</v>
      </c>
      <c r="E292" s="2">
        <v>102329321</v>
      </c>
      <c r="F292" s="2">
        <v>17903120</v>
      </c>
      <c r="G292" s="2">
        <v>1541393</v>
      </c>
      <c r="H292" s="2">
        <v>740223</v>
      </c>
      <c r="I292" s="2">
        <f>Tabella2[[#This Row],[Imposta netta       (a)]]+Tabella2[[#This Row],[Addizionale regionale dovuta (b)]]+Tabella2[[#This Row],[Addizionale comunale dovuta (c)]]</f>
        <v>20184736</v>
      </c>
    </row>
    <row r="293" spans="1:9" x14ac:dyDescent="0.25">
      <c r="A293" s="11">
        <v>40022</v>
      </c>
      <c r="B293" s="1" t="s">
        <v>262</v>
      </c>
      <c r="C293" s="3" t="s">
        <v>248</v>
      </c>
      <c r="D293" s="2">
        <v>3473</v>
      </c>
      <c r="E293" s="2">
        <v>74871753</v>
      </c>
      <c r="F293" s="2">
        <v>14327959</v>
      </c>
      <c r="G293" s="2">
        <v>1174647</v>
      </c>
      <c r="H293" s="2">
        <v>557071</v>
      </c>
      <c r="I293" s="2">
        <f>Tabella2[[#This Row],[Imposta netta       (a)]]+Tabella2[[#This Row],[Addizionale regionale dovuta (b)]]+Tabella2[[#This Row],[Addizionale comunale dovuta (c)]]</f>
        <v>16059677</v>
      </c>
    </row>
    <row r="294" spans="1:9" x14ac:dyDescent="0.25">
      <c r="A294" s="11">
        <v>40028</v>
      </c>
      <c r="B294" s="1" t="s">
        <v>261</v>
      </c>
      <c r="C294" s="3" t="s">
        <v>248</v>
      </c>
      <c r="D294" s="2">
        <v>1368</v>
      </c>
      <c r="E294" s="2">
        <v>25194403</v>
      </c>
      <c r="F294" s="2">
        <v>4226186</v>
      </c>
      <c r="G294" s="2">
        <v>371421</v>
      </c>
      <c r="H294" s="2">
        <v>131020</v>
      </c>
      <c r="I294" s="2">
        <f>Tabella2[[#This Row],[Imposta netta       (a)]]+Tabella2[[#This Row],[Addizionale regionale dovuta (b)]]+Tabella2[[#This Row],[Addizionale comunale dovuta (c)]]</f>
        <v>4728627</v>
      </c>
    </row>
    <row r="295" spans="1:9" x14ac:dyDescent="0.25">
      <c r="A295" s="11">
        <v>40031</v>
      </c>
      <c r="B295" s="1" t="s">
        <v>260</v>
      </c>
      <c r="C295" s="3" t="s">
        <v>248</v>
      </c>
      <c r="D295" s="2">
        <v>575</v>
      </c>
      <c r="E295" s="2">
        <v>9431364</v>
      </c>
      <c r="F295" s="2">
        <v>1532516</v>
      </c>
      <c r="G295" s="2">
        <v>134196</v>
      </c>
      <c r="H295" s="2">
        <v>35533</v>
      </c>
      <c r="I295" s="2">
        <f>Tabella2[[#This Row],[Imposta netta       (a)]]+Tabella2[[#This Row],[Addizionale regionale dovuta (b)]]+Tabella2[[#This Row],[Addizionale comunale dovuta (c)]]</f>
        <v>1702245</v>
      </c>
    </row>
    <row r="296" spans="1:9" x14ac:dyDescent="0.25">
      <c r="A296" s="11">
        <v>40032</v>
      </c>
      <c r="B296" s="1" t="s">
        <v>259</v>
      </c>
      <c r="C296" s="3" t="s">
        <v>248</v>
      </c>
      <c r="D296" s="2">
        <v>4924</v>
      </c>
      <c r="E296" s="2">
        <v>93044697</v>
      </c>
      <c r="F296" s="2">
        <v>16333990</v>
      </c>
      <c r="G296" s="2">
        <v>1398689</v>
      </c>
      <c r="H296" s="2">
        <v>562155</v>
      </c>
      <c r="I296" s="2">
        <f>Tabella2[[#This Row],[Imposta netta       (a)]]+Tabella2[[#This Row],[Addizionale regionale dovuta (b)]]+Tabella2[[#This Row],[Addizionale comunale dovuta (c)]]</f>
        <v>18294834</v>
      </c>
    </row>
    <row r="297" spans="1:9" x14ac:dyDescent="0.25">
      <c r="A297" s="11">
        <v>40033</v>
      </c>
      <c r="B297" s="1" t="s">
        <v>258</v>
      </c>
      <c r="C297" s="3" t="s">
        <v>248</v>
      </c>
      <c r="D297" s="2">
        <v>613</v>
      </c>
      <c r="E297" s="2">
        <v>9884573</v>
      </c>
      <c r="F297" s="2">
        <v>1620716</v>
      </c>
      <c r="G297" s="2">
        <v>140641</v>
      </c>
      <c r="H297" s="2">
        <v>37183</v>
      </c>
      <c r="I297" s="2">
        <f>Tabella2[[#This Row],[Imposta netta       (a)]]+Tabella2[[#This Row],[Addizionale regionale dovuta (b)]]+Tabella2[[#This Row],[Addizionale comunale dovuta (c)]]</f>
        <v>1798540</v>
      </c>
    </row>
    <row r="298" spans="1:9" x14ac:dyDescent="0.25">
      <c r="A298" s="11">
        <v>40036</v>
      </c>
      <c r="B298" s="1" t="s">
        <v>257</v>
      </c>
      <c r="C298" s="3" t="s">
        <v>248</v>
      </c>
      <c r="D298" s="2">
        <v>1483</v>
      </c>
      <c r="E298" s="2">
        <v>28297086</v>
      </c>
      <c r="F298" s="2">
        <v>4866303</v>
      </c>
      <c r="G298" s="2">
        <v>421584</v>
      </c>
      <c r="H298" s="2">
        <v>57387</v>
      </c>
      <c r="I298" s="2">
        <f>Tabella2[[#This Row],[Imposta netta       (a)]]+Tabella2[[#This Row],[Addizionale regionale dovuta (b)]]+Tabella2[[#This Row],[Addizionale comunale dovuta (c)]]</f>
        <v>5345274</v>
      </c>
    </row>
    <row r="299" spans="1:9" x14ac:dyDescent="0.25">
      <c r="A299" s="11">
        <v>40037</v>
      </c>
      <c r="B299" s="1" t="s">
        <v>256</v>
      </c>
      <c r="C299" s="3" t="s">
        <v>248</v>
      </c>
      <c r="D299" s="2">
        <v>2696</v>
      </c>
      <c r="E299" s="2">
        <v>49430713</v>
      </c>
      <c r="F299" s="2">
        <v>8519508</v>
      </c>
      <c r="G299" s="2">
        <v>738002</v>
      </c>
      <c r="H299" s="2">
        <v>359742</v>
      </c>
      <c r="I299" s="2">
        <f>Tabella2[[#This Row],[Imposta netta       (a)]]+Tabella2[[#This Row],[Addizionale regionale dovuta (b)]]+Tabella2[[#This Row],[Addizionale comunale dovuta (c)]]</f>
        <v>9617252</v>
      </c>
    </row>
    <row r="300" spans="1:9" x14ac:dyDescent="0.25">
      <c r="A300" s="11">
        <v>40041</v>
      </c>
      <c r="B300" s="1" t="s">
        <v>255</v>
      </c>
      <c r="C300" s="3" t="s">
        <v>248</v>
      </c>
      <c r="D300" s="2">
        <v>9344</v>
      </c>
      <c r="E300" s="2">
        <v>175712647</v>
      </c>
      <c r="F300" s="2">
        <v>31576083</v>
      </c>
      <c r="G300" s="2">
        <v>2650043</v>
      </c>
      <c r="H300" s="2">
        <v>920106</v>
      </c>
      <c r="I300" s="2">
        <f>Tabella2[[#This Row],[Imposta netta       (a)]]+Tabella2[[#This Row],[Addizionale regionale dovuta (b)]]+Tabella2[[#This Row],[Addizionale comunale dovuta (c)]]</f>
        <v>35146232</v>
      </c>
    </row>
    <row r="301" spans="1:9" x14ac:dyDescent="0.25">
      <c r="A301" s="11">
        <v>40043</v>
      </c>
      <c r="B301" s="1" t="s">
        <v>254</v>
      </c>
      <c r="C301" s="3" t="s">
        <v>248</v>
      </c>
      <c r="D301" s="2">
        <v>3236</v>
      </c>
      <c r="E301" s="2">
        <v>63522870</v>
      </c>
      <c r="F301" s="2">
        <v>10952486</v>
      </c>
      <c r="G301" s="2">
        <v>956444</v>
      </c>
      <c r="H301" s="2">
        <v>307945</v>
      </c>
      <c r="I301" s="2">
        <f>Tabella2[[#This Row],[Imposta netta       (a)]]+Tabella2[[#This Row],[Addizionale regionale dovuta (b)]]+Tabella2[[#This Row],[Addizionale comunale dovuta (c)]]</f>
        <v>12216875</v>
      </c>
    </row>
    <row r="302" spans="1:9" x14ac:dyDescent="0.25">
      <c r="A302" s="11">
        <v>40044</v>
      </c>
      <c r="B302" s="1" t="s">
        <v>253</v>
      </c>
      <c r="C302" s="3" t="s">
        <v>248</v>
      </c>
      <c r="D302" s="2">
        <v>2681</v>
      </c>
      <c r="E302" s="2">
        <v>48575292</v>
      </c>
      <c r="F302" s="2">
        <v>8289167</v>
      </c>
      <c r="G302" s="2">
        <v>720447</v>
      </c>
      <c r="H302" s="2">
        <v>323724</v>
      </c>
      <c r="I302" s="2">
        <f>Tabella2[[#This Row],[Imposta netta       (a)]]+Tabella2[[#This Row],[Addizionale regionale dovuta (b)]]+Tabella2[[#This Row],[Addizionale comunale dovuta (c)]]</f>
        <v>9333338</v>
      </c>
    </row>
    <row r="303" spans="1:9" x14ac:dyDescent="0.25">
      <c r="A303" s="11">
        <v>40045</v>
      </c>
      <c r="B303" s="1" t="s">
        <v>252</v>
      </c>
      <c r="C303" s="3" t="s">
        <v>248</v>
      </c>
      <c r="D303" s="2">
        <v>13550</v>
      </c>
      <c r="E303" s="2">
        <v>261559749</v>
      </c>
      <c r="F303" s="2">
        <v>47252967</v>
      </c>
      <c r="G303" s="2">
        <v>3943147</v>
      </c>
      <c r="H303" s="2">
        <v>1177103</v>
      </c>
      <c r="I303" s="2">
        <f>Tabella2[[#This Row],[Imposta netta       (a)]]+Tabella2[[#This Row],[Addizionale regionale dovuta (b)]]+Tabella2[[#This Row],[Addizionale comunale dovuta (c)]]</f>
        <v>52373217</v>
      </c>
    </row>
    <row r="304" spans="1:9" x14ac:dyDescent="0.25">
      <c r="A304" s="11">
        <v>40046</v>
      </c>
      <c r="B304" s="1" t="s">
        <v>251</v>
      </c>
      <c r="C304" s="3" t="s">
        <v>248</v>
      </c>
      <c r="D304" s="2">
        <v>2402</v>
      </c>
      <c r="E304" s="2">
        <v>41034008</v>
      </c>
      <c r="F304" s="2">
        <v>6518728</v>
      </c>
      <c r="G304" s="2">
        <v>590911</v>
      </c>
      <c r="H304" s="2">
        <v>10477</v>
      </c>
      <c r="I304" s="2">
        <f>Tabella2[[#This Row],[Imposta netta       (a)]]+Tabella2[[#This Row],[Addizionale regionale dovuta (b)]]+Tabella2[[#This Row],[Addizionale comunale dovuta (c)]]</f>
        <v>7120116</v>
      </c>
    </row>
    <row r="305" spans="1:9" x14ac:dyDescent="0.25">
      <c r="A305" s="11">
        <v>40049</v>
      </c>
      <c r="B305" s="1" t="s">
        <v>250</v>
      </c>
      <c r="C305" s="3" t="s">
        <v>248</v>
      </c>
      <c r="D305" s="2">
        <v>934</v>
      </c>
      <c r="E305" s="2">
        <v>16451057</v>
      </c>
      <c r="F305" s="2">
        <v>2749247</v>
      </c>
      <c r="G305" s="2">
        <v>239741</v>
      </c>
      <c r="H305" s="2">
        <v>69136</v>
      </c>
      <c r="I305" s="2">
        <f>Tabella2[[#This Row],[Imposta netta       (a)]]+Tabella2[[#This Row],[Addizionale regionale dovuta (b)]]+Tabella2[[#This Row],[Addizionale comunale dovuta (c)]]</f>
        <v>3058124</v>
      </c>
    </row>
    <row r="306" spans="1:9" x14ac:dyDescent="0.25">
      <c r="A306" s="11">
        <v>40050</v>
      </c>
      <c r="B306" s="1" t="s">
        <v>249</v>
      </c>
      <c r="C306" s="3" t="s">
        <v>248</v>
      </c>
      <c r="D306" s="2">
        <v>1454</v>
      </c>
      <c r="E306" s="2">
        <v>23875282</v>
      </c>
      <c r="F306" s="2">
        <v>3673529</v>
      </c>
      <c r="G306" s="2">
        <v>339624</v>
      </c>
      <c r="H306" s="2">
        <v>172746</v>
      </c>
      <c r="I306" s="2">
        <f>Tabella2[[#This Row],[Imposta netta       (a)]]+Tabella2[[#This Row],[Addizionale regionale dovuta (b)]]+Tabella2[[#This Row],[Addizionale comunale dovuta (c)]]</f>
        <v>4185899</v>
      </c>
    </row>
    <row r="307" spans="1:9" x14ac:dyDescent="0.25">
      <c r="A307" s="11">
        <v>99001</v>
      </c>
      <c r="B307" s="1" t="s">
        <v>26</v>
      </c>
      <c r="C307" s="3" t="s">
        <v>1</v>
      </c>
      <c r="D307" s="2">
        <v>15034</v>
      </c>
      <c r="E307" s="2">
        <v>263208229</v>
      </c>
      <c r="F307" s="2">
        <v>47871634</v>
      </c>
      <c r="G307" s="2">
        <v>3924923</v>
      </c>
      <c r="H307" s="2">
        <v>1265280</v>
      </c>
      <c r="I307" s="2">
        <f>Tabella2[[#This Row],[Imposta netta       (a)]]+Tabella2[[#This Row],[Addizionale regionale dovuta (b)]]+Tabella2[[#This Row],[Addizionale comunale dovuta (c)]]</f>
        <v>53061837</v>
      </c>
    </row>
    <row r="308" spans="1:9" x14ac:dyDescent="0.25">
      <c r="A308" s="11">
        <v>99002</v>
      </c>
      <c r="B308" s="1" t="s">
        <v>24</v>
      </c>
      <c r="C308" s="3" t="s">
        <v>1</v>
      </c>
      <c r="D308" s="2">
        <v>13266</v>
      </c>
      <c r="E308" s="2">
        <v>249712791</v>
      </c>
      <c r="F308" s="2">
        <v>47948229</v>
      </c>
      <c r="G308" s="2">
        <v>3814293</v>
      </c>
      <c r="H308" s="2">
        <v>627740</v>
      </c>
      <c r="I308" s="2">
        <f>Tabella2[[#This Row],[Imposta netta       (a)]]+Tabella2[[#This Row],[Addizionale regionale dovuta (b)]]+Tabella2[[#This Row],[Addizionale comunale dovuta (c)]]</f>
        <v>52390262</v>
      </c>
    </row>
    <row r="309" spans="1:9" x14ac:dyDescent="0.25">
      <c r="A309" s="11">
        <v>99003</v>
      </c>
      <c r="B309" s="1" t="s">
        <v>23</v>
      </c>
      <c r="C309" s="3" t="s">
        <v>1</v>
      </c>
      <c r="D309" s="2">
        <v>7915</v>
      </c>
      <c r="E309" s="2">
        <v>138203141</v>
      </c>
      <c r="F309" s="2">
        <v>24405983</v>
      </c>
      <c r="G309" s="2">
        <v>2040260</v>
      </c>
      <c r="H309" s="2">
        <v>834897</v>
      </c>
      <c r="I309" s="2">
        <f>Tabella2[[#This Row],[Imposta netta       (a)]]+Tabella2[[#This Row],[Addizionale regionale dovuta (b)]]+Tabella2[[#This Row],[Addizionale comunale dovuta (c)]]</f>
        <v>27281140</v>
      </c>
    </row>
    <row r="310" spans="1:9" x14ac:dyDescent="0.25">
      <c r="A310" s="11">
        <v>99004</v>
      </c>
      <c r="B310" s="1" t="s">
        <v>22</v>
      </c>
      <c r="C310" s="3" t="s">
        <v>1</v>
      </c>
      <c r="D310" s="2">
        <v>817</v>
      </c>
      <c r="E310" s="2">
        <v>12594069</v>
      </c>
      <c r="F310" s="2">
        <v>1950119</v>
      </c>
      <c r="G310" s="2">
        <v>174207</v>
      </c>
      <c r="H310" s="2">
        <v>82538</v>
      </c>
      <c r="I310" s="2">
        <f>Tabella2[[#This Row],[Imposta netta       (a)]]+Tabella2[[#This Row],[Addizionale regionale dovuta (b)]]+Tabella2[[#This Row],[Addizionale comunale dovuta (c)]]</f>
        <v>2206864</v>
      </c>
    </row>
    <row r="311" spans="1:9" x14ac:dyDescent="0.25">
      <c r="A311" s="11">
        <v>99005</v>
      </c>
      <c r="B311" s="1" t="s">
        <v>19</v>
      </c>
      <c r="C311" s="3" t="s">
        <v>1</v>
      </c>
      <c r="D311" s="2">
        <v>10624</v>
      </c>
      <c r="E311" s="2">
        <v>192933972</v>
      </c>
      <c r="F311" s="2">
        <v>35193268</v>
      </c>
      <c r="G311" s="2">
        <v>2887689</v>
      </c>
      <c r="H311" s="2">
        <v>645124</v>
      </c>
      <c r="I311" s="2">
        <f>Tabella2[[#This Row],[Imposta netta       (a)]]+Tabella2[[#This Row],[Addizionale regionale dovuta (b)]]+Tabella2[[#This Row],[Addizionale comunale dovuta (c)]]</f>
        <v>38726081</v>
      </c>
    </row>
    <row r="312" spans="1:9" x14ac:dyDescent="0.25">
      <c r="A312" s="11">
        <v>99006</v>
      </c>
      <c r="B312" s="1" t="s">
        <v>18</v>
      </c>
      <c r="C312" s="3" t="s">
        <v>1</v>
      </c>
      <c r="D312" s="2">
        <v>1025</v>
      </c>
      <c r="E312" s="2">
        <v>18131597</v>
      </c>
      <c r="F312" s="2">
        <v>3218548</v>
      </c>
      <c r="G312" s="2">
        <v>269363</v>
      </c>
      <c r="H312" s="2">
        <v>133319</v>
      </c>
      <c r="I312" s="2">
        <f>Tabella2[[#This Row],[Imposta netta       (a)]]+Tabella2[[#This Row],[Addizionale regionale dovuta (b)]]+Tabella2[[#This Row],[Addizionale comunale dovuta (c)]]</f>
        <v>3621230</v>
      </c>
    </row>
    <row r="313" spans="1:9" x14ac:dyDescent="0.25">
      <c r="A313" s="11">
        <v>99008</v>
      </c>
      <c r="B313" s="1" t="s">
        <v>17</v>
      </c>
      <c r="C313" s="3" t="s">
        <v>1</v>
      </c>
      <c r="D313" s="2">
        <v>1697</v>
      </c>
      <c r="E313" s="2">
        <v>29092313</v>
      </c>
      <c r="F313" s="2">
        <v>4839137</v>
      </c>
      <c r="G313" s="2">
        <v>421842</v>
      </c>
      <c r="H313" s="2">
        <v>110201</v>
      </c>
      <c r="I313" s="2">
        <f>Tabella2[[#This Row],[Imposta netta       (a)]]+Tabella2[[#This Row],[Addizionale regionale dovuta (b)]]+Tabella2[[#This Row],[Addizionale comunale dovuta (c)]]</f>
        <v>5371180</v>
      </c>
    </row>
    <row r="314" spans="1:9" x14ac:dyDescent="0.25">
      <c r="A314" s="11">
        <v>99009</v>
      </c>
      <c r="B314" s="1" t="s">
        <v>16</v>
      </c>
      <c r="C314" s="3" t="s">
        <v>1</v>
      </c>
      <c r="D314" s="2">
        <v>715</v>
      </c>
      <c r="E314" s="2">
        <v>14159233</v>
      </c>
      <c r="F314" s="2">
        <v>2672094</v>
      </c>
      <c r="G314" s="2">
        <v>217964</v>
      </c>
      <c r="H314" s="2">
        <v>104983</v>
      </c>
      <c r="I314" s="2">
        <f>Tabella2[[#This Row],[Imposta netta       (a)]]+Tabella2[[#This Row],[Addizionale regionale dovuta (b)]]+Tabella2[[#This Row],[Addizionale comunale dovuta (c)]]</f>
        <v>2995041</v>
      </c>
    </row>
    <row r="315" spans="1:9" x14ac:dyDescent="0.25">
      <c r="A315" s="11">
        <v>99011</v>
      </c>
      <c r="B315" s="1" t="s">
        <v>15</v>
      </c>
      <c r="C315" s="3" t="s">
        <v>1</v>
      </c>
      <c r="D315" s="2">
        <v>5327</v>
      </c>
      <c r="E315" s="2">
        <v>97752722</v>
      </c>
      <c r="F315" s="2">
        <v>17193468</v>
      </c>
      <c r="G315" s="2">
        <v>1468022</v>
      </c>
      <c r="H315" s="2">
        <v>545340</v>
      </c>
      <c r="I315" s="2">
        <f>Tabella2[[#This Row],[Imposta netta       (a)]]+Tabella2[[#This Row],[Addizionale regionale dovuta (b)]]+Tabella2[[#This Row],[Addizionale comunale dovuta (c)]]</f>
        <v>19206830</v>
      </c>
    </row>
    <row r="316" spans="1:9" x14ac:dyDescent="0.25">
      <c r="A316" s="11">
        <v>99013</v>
      </c>
      <c r="B316" s="1" t="s">
        <v>13</v>
      </c>
      <c r="C316" s="3" t="s">
        <v>1</v>
      </c>
      <c r="D316" s="2">
        <v>27280</v>
      </c>
      <c r="E316" s="2">
        <v>516752750</v>
      </c>
      <c r="F316" s="2">
        <v>99474699</v>
      </c>
      <c r="G316" s="2">
        <v>7883979</v>
      </c>
      <c r="H316" s="2">
        <v>188477</v>
      </c>
      <c r="I316" s="2">
        <f>Tabella2[[#This Row],[Imposta netta       (a)]]+Tabella2[[#This Row],[Addizionale regionale dovuta (b)]]+Tabella2[[#This Row],[Addizionale comunale dovuta (c)]]</f>
        <v>107547155</v>
      </c>
    </row>
    <row r="317" spans="1:9" x14ac:dyDescent="0.25">
      <c r="A317" s="11">
        <v>99014</v>
      </c>
      <c r="B317" s="1" t="s">
        <v>12</v>
      </c>
      <c r="C317" s="3" t="s">
        <v>1</v>
      </c>
      <c r="D317" s="2">
        <v>115682</v>
      </c>
      <c r="E317" s="2">
        <v>2249009666</v>
      </c>
      <c r="F317" s="2">
        <v>430546269</v>
      </c>
      <c r="G317" s="2">
        <v>34519676</v>
      </c>
      <c r="H317" s="2">
        <v>11892154</v>
      </c>
      <c r="I317" s="2">
        <f>Tabella2[[#This Row],[Imposta netta       (a)]]+Tabella2[[#This Row],[Addizionale regionale dovuta (b)]]+Tabella2[[#This Row],[Addizionale comunale dovuta (c)]]</f>
        <v>476958099</v>
      </c>
    </row>
    <row r="318" spans="1:9" x14ac:dyDescent="0.25">
      <c r="A318" s="11">
        <v>99015</v>
      </c>
      <c r="B318" s="1" t="s">
        <v>11</v>
      </c>
      <c r="C318" s="3" t="s">
        <v>1</v>
      </c>
      <c r="D318" s="2">
        <v>2320</v>
      </c>
      <c r="E318" s="2">
        <v>40236178</v>
      </c>
      <c r="F318" s="2">
        <v>7053347</v>
      </c>
      <c r="G318" s="2">
        <v>594240</v>
      </c>
      <c r="H318" s="2">
        <v>286790</v>
      </c>
      <c r="I318" s="2">
        <f>Tabella2[[#This Row],[Imposta netta       (a)]]+Tabella2[[#This Row],[Addizionale regionale dovuta (b)]]+Tabella2[[#This Row],[Addizionale comunale dovuta (c)]]</f>
        <v>7934377</v>
      </c>
    </row>
    <row r="319" spans="1:9" x14ac:dyDescent="0.25">
      <c r="A319" s="11">
        <v>99016</v>
      </c>
      <c r="B319" s="1" t="s">
        <v>10</v>
      </c>
      <c r="C319" s="3" t="s">
        <v>1</v>
      </c>
      <c r="D319" s="2">
        <v>4219</v>
      </c>
      <c r="E319" s="2">
        <v>74775654</v>
      </c>
      <c r="F319" s="2">
        <v>12908369</v>
      </c>
      <c r="G319" s="2">
        <v>1105758</v>
      </c>
      <c r="H319" s="2">
        <v>347337</v>
      </c>
      <c r="I319" s="2">
        <f>Tabella2[[#This Row],[Imposta netta       (a)]]+Tabella2[[#This Row],[Addizionale regionale dovuta (b)]]+Tabella2[[#This Row],[Addizionale comunale dovuta (c)]]</f>
        <v>14361464</v>
      </c>
    </row>
    <row r="320" spans="1:9" x14ac:dyDescent="0.25">
      <c r="A320" s="11">
        <v>99017</v>
      </c>
      <c r="B320" s="1" t="s">
        <v>9</v>
      </c>
      <c r="C320" s="3" t="s">
        <v>1</v>
      </c>
      <c r="D320" s="2">
        <v>7276</v>
      </c>
      <c r="E320" s="2">
        <v>140652016</v>
      </c>
      <c r="F320" s="2">
        <v>27191163</v>
      </c>
      <c r="G320" s="2">
        <v>2155856</v>
      </c>
      <c r="H320" s="2">
        <v>949663</v>
      </c>
      <c r="I320" s="2">
        <f>Tabella2[[#This Row],[Imposta netta       (a)]]+Tabella2[[#This Row],[Addizionale regionale dovuta (b)]]+Tabella2[[#This Row],[Addizionale comunale dovuta (c)]]</f>
        <v>30296682</v>
      </c>
    </row>
    <row r="321" spans="1:9" x14ac:dyDescent="0.25">
      <c r="A321" s="11">
        <v>99018</v>
      </c>
      <c r="B321" s="1" t="s">
        <v>6</v>
      </c>
      <c r="C321" s="3" t="s">
        <v>1</v>
      </c>
      <c r="D321" s="2">
        <v>16852</v>
      </c>
      <c r="E321" s="2">
        <v>322749822</v>
      </c>
      <c r="F321" s="2">
        <v>59761245</v>
      </c>
      <c r="G321" s="2">
        <v>4900876</v>
      </c>
      <c r="H321" s="2">
        <v>1661844</v>
      </c>
      <c r="I321" s="2">
        <f>Tabella2[[#This Row],[Imposta netta       (a)]]+Tabella2[[#This Row],[Addizionale regionale dovuta (b)]]+Tabella2[[#This Row],[Addizionale comunale dovuta (c)]]</f>
        <v>66323965</v>
      </c>
    </row>
    <row r="322" spans="1:9" x14ac:dyDescent="0.25">
      <c r="A322" s="11">
        <v>99020</v>
      </c>
      <c r="B322" s="1" t="s">
        <v>4</v>
      </c>
      <c r="C322" s="3" t="s">
        <v>1</v>
      </c>
      <c r="D322" s="2">
        <v>7558</v>
      </c>
      <c r="E322" s="2">
        <v>135306386</v>
      </c>
      <c r="F322" s="2">
        <v>22719984</v>
      </c>
      <c r="G322" s="2">
        <v>1970306</v>
      </c>
      <c r="H322" s="2">
        <v>684416</v>
      </c>
      <c r="I322" s="2">
        <f>Tabella2[[#This Row],[Imposta netta       (a)]]+Tabella2[[#This Row],[Addizionale regionale dovuta (b)]]+Tabella2[[#This Row],[Addizionale comunale dovuta (c)]]</f>
        <v>25374706</v>
      </c>
    </row>
    <row r="323" spans="1:9" x14ac:dyDescent="0.25">
      <c r="A323" s="11">
        <v>99021</v>
      </c>
      <c r="B323" s="1" t="s">
        <v>25</v>
      </c>
      <c r="C323" s="3" t="s">
        <v>1</v>
      </c>
      <c r="D323" s="2">
        <v>302</v>
      </c>
      <c r="E323" s="2">
        <v>4221621</v>
      </c>
      <c r="F323" s="2">
        <v>580035</v>
      </c>
      <c r="G323" s="2">
        <v>54947</v>
      </c>
      <c r="H323" s="2">
        <v>28345</v>
      </c>
      <c r="I323" s="2">
        <f>Tabella2[[#This Row],[Imposta netta       (a)]]+Tabella2[[#This Row],[Addizionale regionale dovuta (b)]]+Tabella2[[#This Row],[Addizionale comunale dovuta (c)]]</f>
        <v>663327</v>
      </c>
    </row>
    <row r="324" spans="1:9" x14ac:dyDescent="0.25">
      <c r="A324" s="11">
        <v>99022</v>
      </c>
      <c r="B324" s="1" t="s">
        <v>21</v>
      </c>
      <c r="C324" s="3" t="s">
        <v>1</v>
      </c>
      <c r="D324" s="2">
        <v>624</v>
      </c>
      <c r="E324" s="2">
        <v>10729470</v>
      </c>
      <c r="F324" s="2">
        <v>1799292</v>
      </c>
      <c r="G324" s="2">
        <v>155742</v>
      </c>
      <c r="H324" s="2">
        <v>76752</v>
      </c>
      <c r="I324" s="2">
        <f>Tabella2[[#This Row],[Imposta netta       (a)]]+Tabella2[[#This Row],[Addizionale regionale dovuta (b)]]+Tabella2[[#This Row],[Addizionale comunale dovuta (c)]]</f>
        <v>2031786</v>
      </c>
    </row>
    <row r="325" spans="1:9" x14ac:dyDescent="0.25">
      <c r="A325" s="11">
        <v>99023</v>
      </c>
      <c r="B325" s="1" t="s">
        <v>20</v>
      </c>
      <c r="C325" s="3" t="s">
        <v>1</v>
      </c>
      <c r="D325" s="2">
        <v>5369</v>
      </c>
      <c r="E325" s="2">
        <v>98566308</v>
      </c>
      <c r="F325" s="2">
        <v>17014752</v>
      </c>
      <c r="G325" s="2">
        <v>1461177</v>
      </c>
      <c r="H325" s="2">
        <v>635886</v>
      </c>
      <c r="I325" s="2">
        <f>Tabella2[[#This Row],[Imposta netta       (a)]]+Tabella2[[#This Row],[Addizionale regionale dovuta (b)]]+Tabella2[[#This Row],[Addizionale comunale dovuta (c)]]</f>
        <v>19111815</v>
      </c>
    </row>
    <row r="326" spans="1:9" x14ac:dyDescent="0.25">
      <c r="A326" s="11">
        <v>99024</v>
      </c>
      <c r="B326" s="1" t="s">
        <v>14</v>
      </c>
      <c r="C326" s="3" t="s">
        <v>1</v>
      </c>
      <c r="D326" s="2">
        <v>2106</v>
      </c>
      <c r="E326" s="2">
        <v>34526352</v>
      </c>
      <c r="F326" s="2">
        <v>5274595</v>
      </c>
      <c r="G326" s="2">
        <v>485977</v>
      </c>
      <c r="H326" s="2">
        <v>246681</v>
      </c>
      <c r="I326" s="2">
        <f>Tabella2[[#This Row],[Imposta netta       (a)]]+Tabella2[[#This Row],[Addizionale regionale dovuta (b)]]+Tabella2[[#This Row],[Addizionale comunale dovuta (c)]]</f>
        <v>6007253</v>
      </c>
    </row>
    <row r="327" spans="1:9" x14ac:dyDescent="0.25">
      <c r="A327" s="11">
        <v>99025</v>
      </c>
      <c r="B327" s="1" t="s">
        <v>8</v>
      </c>
      <c r="C327" s="3" t="s">
        <v>1</v>
      </c>
      <c r="D327" s="2">
        <v>2218</v>
      </c>
      <c r="E327" s="2">
        <v>35668344</v>
      </c>
      <c r="F327" s="2">
        <v>5851491</v>
      </c>
      <c r="G327" s="2">
        <v>505699</v>
      </c>
      <c r="H327" s="2">
        <v>249216</v>
      </c>
      <c r="I327" s="2">
        <f>Tabella2[[#This Row],[Imposta netta       (a)]]+Tabella2[[#This Row],[Addizionale regionale dovuta (b)]]+Tabella2[[#This Row],[Addizionale comunale dovuta (c)]]</f>
        <v>6606406</v>
      </c>
    </row>
    <row r="328" spans="1:9" x14ac:dyDescent="0.25">
      <c r="A328" s="11">
        <v>99026</v>
      </c>
      <c r="B328" s="1" t="s">
        <v>7</v>
      </c>
      <c r="C328" s="3" t="s">
        <v>1</v>
      </c>
      <c r="D328" s="2">
        <v>1609</v>
      </c>
      <c r="E328" s="2">
        <v>28148521</v>
      </c>
      <c r="F328" s="2">
        <v>4762634</v>
      </c>
      <c r="G328" s="2">
        <v>412268</v>
      </c>
      <c r="H328" s="2">
        <v>207518</v>
      </c>
      <c r="I328" s="2">
        <f>Tabella2[[#This Row],[Imposta netta       (a)]]+Tabella2[[#This Row],[Addizionale regionale dovuta (b)]]+Tabella2[[#This Row],[Addizionale comunale dovuta (c)]]</f>
        <v>5382420</v>
      </c>
    </row>
    <row r="329" spans="1:9" x14ac:dyDescent="0.25">
      <c r="A329" s="11">
        <v>99027</v>
      </c>
      <c r="B329" s="1" t="s">
        <v>5</v>
      </c>
      <c r="C329" s="3" t="s">
        <v>1</v>
      </c>
      <c r="D329" s="2">
        <v>792</v>
      </c>
      <c r="E329" s="2">
        <v>14028538</v>
      </c>
      <c r="F329" s="2">
        <v>2212318</v>
      </c>
      <c r="G329" s="2">
        <v>201713</v>
      </c>
      <c r="H329" s="2">
        <v>77965</v>
      </c>
      <c r="I329" s="2">
        <f>Tabella2[[#This Row],[Imposta netta       (a)]]+Tabella2[[#This Row],[Addizionale regionale dovuta (b)]]+Tabella2[[#This Row],[Addizionale comunale dovuta (c)]]</f>
        <v>2491996</v>
      </c>
    </row>
    <row r="330" spans="1:9" x14ac:dyDescent="0.25">
      <c r="A330" s="11">
        <v>99028</v>
      </c>
      <c r="B330" s="1" t="s">
        <v>3</v>
      </c>
      <c r="C330" s="3" t="s">
        <v>1</v>
      </c>
      <c r="D330" s="2">
        <v>3822</v>
      </c>
      <c r="E330" s="2">
        <v>68813346</v>
      </c>
      <c r="F330" s="2">
        <v>11751183</v>
      </c>
      <c r="G330" s="2">
        <v>1016561</v>
      </c>
      <c r="H330" s="2">
        <v>169572</v>
      </c>
      <c r="I330" s="2">
        <f>Tabella2[[#This Row],[Imposta netta       (a)]]+Tabella2[[#This Row],[Addizionale regionale dovuta (b)]]+Tabella2[[#This Row],[Addizionale comunale dovuta (c)]]</f>
        <v>12937316</v>
      </c>
    </row>
    <row r="331" spans="1:9" x14ac:dyDescent="0.25">
      <c r="A331" s="11">
        <v>99029</v>
      </c>
      <c r="B331" s="1" t="s">
        <v>2</v>
      </c>
      <c r="C331" s="3" t="s">
        <v>1</v>
      </c>
      <c r="D331" s="2">
        <v>4883</v>
      </c>
      <c r="E331" s="2">
        <v>80868305</v>
      </c>
      <c r="F331" s="2">
        <v>13058228</v>
      </c>
      <c r="G331" s="2">
        <v>1166903</v>
      </c>
      <c r="H331" s="2">
        <v>35886</v>
      </c>
      <c r="I331" s="2">
        <f>Tabella2[[#This Row],[Imposta netta       (a)]]+Tabella2[[#This Row],[Addizionale regionale dovuta (b)]]+Tabella2[[#This Row],[Addizionale comunale dovuta (c)]]</f>
        <v>14261017</v>
      </c>
    </row>
    <row r="332" spans="1:9" x14ac:dyDescent="0.25">
      <c r="A332" s="11">
        <v>99030</v>
      </c>
      <c r="B332" s="1" t="s">
        <v>350</v>
      </c>
      <c r="C332" s="3" t="s">
        <v>1</v>
      </c>
      <c r="D332" s="2">
        <v>849</v>
      </c>
      <c r="E332" s="2">
        <v>13424170</v>
      </c>
      <c r="F332" s="2">
        <v>2147340</v>
      </c>
      <c r="G332" s="2">
        <v>176774</v>
      </c>
      <c r="H332" s="2">
        <v>96002</v>
      </c>
      <c r="I332" s="2">
        <f>Tabella2[[#This Row],[Imposta netta       (a)]]+Tabella2[[#This Row],[Addizionale regionale dovuta (b)]]+Tabella2[[#This Row],[Addizionale comunale dovuta (c)]]</f>
        <v>2420116</v>
      </c>
    </row>
    <row r="333" spans="1:9" x14ac:dyDescent="0.25">
      <c r="A333" s="11">
        <v>99031</v>
      </c>
      <c r="B333" s="1" t="s">
        <v>351</v>
      </c>
      <c r="C333" s="3" t="s">
        <v>1</v>
      </c>
      <c r="D333" s="2">
        <v>1062</v>
      </c>
      <c r="E333" s="2">
        <v>15639445</v>
      </c>
      <c r="F333" s="2">
        <v>2445354</v>
      </c>
      <c r="G333" s="2">
        <v>206459</v>
      </c>
      <c r="H333" s="2">
        <v>94415</v>
      </c>
      <c r="I333" s="2">
        <f>Tabella2[[#This Row],[Imposta netta       (a)]]+Tabella2[[#This Row],[Addizionale regionale dovuta (b)]]+Tabella2[[#This Row],[Addizionale comunale dovuta (c)]]</f>
        <v>2746228</v>
      </c>
    </row>
    <row r="334" spans="1:9" x14ac:dyDescent="0.25">
      <c r="A334" s="12" t="s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C85A-04AC-4B0B-A47D-EC4B3BB015B6}">
  <dimension ref="A1:G334"/>
  <sheetViews>
    <sheetView workbookViewId="0"/>
  </sheetViews>
  <sheetFormatPr defaultColWidth="9.140625" defaultRowHeight="15" x14ac:dyDescent="0.25"/>
  <cols>
    <col min="1" max="1" width="21.28515625" style="3" customWidth="1"/>
    <col min="2" max="2" width="27.5703125" style="1" customWidth="1"/>
    <col min="3" max="3" width="15.85546875" style="3" customWidth="1"/>
    <col min="4" max="4" width="21.42578125" style="2" customWidth="1"/>
    <col min="5" max="5" width="27.85546875" style="2" customWidth="1"/>
    <col min="6" max="6" width="25.42578125" style="2" customWidth="1"/>
    <col min="7" max="7" width="25.85546875" style="2" customWidth="1"/>
    <col min="8" max="16384" width="9.140625" style="1"/>
  </cols>
  <sheetData>
    <row r="1" spans="1:7" s="8" customFormat="1" x14ac:dyDescent="0.25">
      <c r="A1" s="8" t="s">
        <v>353</v>
      </c>
      <c r="G1" s="9"/>
    </row>
    <row r="3" spans="1:7" s="5" customFormat="1" x14ac:dyDescent="0.25">
      <c r="A3" s="10" t="s">
        <v>342</v>
      </c>
      <c r="B3" s="7" t="s">
        <v>341</v>
      </c>
      <c r="C3" s="7" t="s">
        <v>340</v>
      </c>
      <c r="D3" s="6" t="s">
        <v>339</v>
      </c>
      <c r="E3" s="6" t="s">
        <v>345</v>
      </c>
      <c r="F3" s="6" t="s">
        <v>344</v>
      </c>
      <c r="G3" s="6" t="s">
        <v>343</v>
      </c>
    </row>
    <row r="4" spans="1:7" x14ac:dyDescent="0.25">
      <c r="A4" s="11">
        <f>Tabella2[[#This Row],[Codice Istat Comune]]</f>
        <v>33001</v>
      </c>
      <c r="B4" s="1" t="str">
        <f>Tabella2[[#This Row],[Denominazione Comune]]</f>
        <v>AGAZZANO</v>
      </c>
      <c r="C4" s="3" t="str">
        <f>Tabella2[[#This Row],[Sigla Provincia]]</f>
        <v>PC</v>
      </c>
      <c r="D4" s="2">
        <f>Tabella2[[#This Row],[Numero contribuenti]]</f>
        <v>1560</v>
      </c>
      <c r="E4" s="2">
        <f>Tabella2[[#This Row],[Reddito imponibile]]/Tabella2[[#This Row],[Numero contribuenti]]</f>
        <v>21974.001923076925</v>
      </c>
      <c r="F4" s="2">
        <f>Tabella2[[#This Row],[Imposta netta       (a)]]/Tabella2[[#This Row],[Numero contribuenti]]</f>
        <v>4581.9673076923073</v>
      </c>
      <c r="G4" s="2">
        <f>Tabella2[[#This Row],[Carico fiscale      (a)+(b)+(c)]]/Tabella2[[#This Row],[Numero contribuenti]]</f>
        <v>5099.1089743589746</v>
      </c>
    </row>
    <row r="5" spans="1:7" x14ac:dyDescent="0.25">
      <c r="A5" s="11">
        <f>Tabella2[[#This Row],[Codice Istat Comune]]</f>
        <v>33002</v>
      </c>
      <c r="B5" s="1" t="str">
        <f>Tabella2[[#This Row],[Denominazione Comune]]</f>
        <v>ALSENO</v>
      </c>
      <c r="C5" s="3" t="str">
        <f>Tabella2[[#This Row],[Sigla Provincia]]</f>
        <v>PC</v>
      </c>
      <c r="D5" s="2">
        <f>Tabella2[[#This Row],[Numero contribuenti]]</f>
        <v>3626</v>
      </c>
      <c r="E5" s="2">
        <f>Tabella2[[#This Row],[Reddito imponibile]]/Tabella2[[#This Row],[Numero contribuenti]]</f>
        <v>21596.727523441808</v>
      </c>
      <c r="F5" s="2">
        <f>Tabella2[[#This Row],[Imposta netta       (a)]]/Tabella2[[#This Row],[Numero contribuenti]]</f>
        <v>4171.2471042471043</v>
      </c>
      <c r="G5" s="2">
        <f>Tabella2[[#This Row],[Carico fiscale      (a)+(b)+(c)]]/Tabella2[[#This Row],[Numero contribuenti]]</f>
        <v>4660.0987313844453</v>
      </c>
    </row>
    <row r="6" spans="1:7" x14ac:dyDescent="0.25">
      <c r="A6" s="11">
        <f>Tabella2[[#This Row],[Codice Istat Comune]]</f>
        <v>33003</v>
      </c>
      <c r="B6" s="1" t="str">
        <f>Tabella2[[#This Row],[Denominazione Comune]]</f>
        <v>BESENZONE</v>
      </c>
      <c r="C6" s="3" t="str">
        <f>Tabella2[[#This Row],[Sigla Provincia]]</f>
        <v>PC</v>
      </c>
      <c r="D6" s="2">
        <f>Tabella2[[#This Row],[Numero contribuenti]]</f>
        <v>725</v>
      </c>
      <c r="E6" s="2">
        <f>Tabella2[[#This Row],[Reddito imponibile]]/Tabella2[[#This Row],[Numero contribuenti]]</f>
        <v>19197.550344827585</v>
      </c>
      <c r="F6" s="2">
        <f>Tabella2[[#This Row],[Imposta netta       (a)]]/Tabella2[[#This Row],[Numero contribuenti]]</f>
        <v>3502.9641379310347</v>
      </c>
      <c r="G6" s="2">
        <f>Tabella2[[#This Row],[Carico fiscale      (a)+(b)+(c)]]/Tabella2[[#This Row],[Numero contribuenti]]</f>
        <v>3921.4565517241381</v>
      </c>
    </row>
    <row r="7" spans="1:7" x14ac:dyDescent="0.25">
      <c r="A7" s="11">
        <f>Tabella2[[#This Row],[Codice Istat Comune]]</f>
        <v>33004</v>
      </c>
      <c r="B7" s="1" t="str">
        <f>Tabella2[[#This Row],[Denominazione Comune]]</f>
        <v>BETTOLA</v>
      </c>
      <c r="C7" s="3" t="str">
        <f>Tabella2[[#This Row],[Sigla Provincia]]</f>
        <v>PC</v>
      </c>
      <c r="D7" s="2">
        <f>Tabella2[[#This Row],[Numero contribuenti]]</f>
        <v>2160</v>
      </c>
      <c r="E7" s="2">
        <f>Tabella2[[#This Row],[Reddito imponibile]]/Tabella2[[#This Row],[Numero contribuenti]]</f>
        <v>19191.456944444446</v>
      </c>
      <c r="F7" s="2">
        <f>Tabella2[[#This Row],[Imposta netta       (a)]]/Tabella2[[#This Row],[Numero contribuenti]]</f>
        <v>3709.6597222222222</v>
      </c>
      <c r="G7" s="2">
        <f>Tabella2[[#This Row],[Carico fiscale      (a)+(b)+(c)]]/Tabella2[[#This Row],[Numero contribuenti]]</f>
        <v>4115.2578703703703</v>
      </c>
    </row>
    <row r="8" spans="1:7" x14ac:dyDescent="0.25">
      <c r="A8" s="11">
        <f>Tabella2[[#This Row],[Codice Istat Comune]]</f>
        <v>33005</v>
      </c>
      <c r="B8" s="1" t="str">
        <f>Tabella2[[#This Row],[Denominazione Comune]]</f>
        <v>BOBBIO</v>
      </c>
      <c r="C8" s="3" t="str">
        <f>Tabella2[[#This Row],[Sigla Provincia]]</f>
        <v>PC</v>
      </c>
      <c r="D8" s="2">
        <f>Tabella2[[#This Row],[Numero contribuenti]]</f>
        <v>2869</v>
      </c>
      <c r="E8" s="2">
        <f>Tabella2[[#This Row],[Reddito imponibile]]/Tabella2[[#This Row],[Numero contribuenti]]</f>
        <v>20455.997211571976</v>
      </c>
      <c r="F8" s="2">
        <f>Tabella2[[#This Row],[Imposta netta       (a)]]/Tabella2[[#This Row],[Numero contribuenti]]</f>
        <v>4086.2875566399443</v>
      </c>
      <c r="G8" s="2">
        <f>Tabella2[[#This Row],[Carico fiscale      (a)+(b)+(c)]]/Tabella2[[#This Row],[Numero contribuenti]]</f>
        <v>4555.5521087486932</v>
      </c>
    </row>
    <row r="9" spans="1:7" x14ac:dyDescent="0.25">
      <c r="A9" s="11">
        <f>Tabella2[[#This Row],[Codice Istat Comune]]</f>
        <v>33006</v>
      </c>
      <c r="B9" s="1" t="str">
        <f>Tabella2[[#This Row],[Denominazione Comune]]</f>
        <v>BORGONOVO VAL TIDONE</v>
      </c>
      <c r="C9" s="3" t="str">
        <f>Tabella2[[#This Row],[Sigla Provincia]]</f>
        <v>PC</v>
      </c>
      <c r="D9" s="2">
        <f>Tabella2[[#This Row],[Numero contribuenti]]</f>
        <v>6103</v>
      </c>
      <c r="E9" s="2">
        <f>Tabella2[[#This Row],[Reddito imponibile]]/Tabella2[[#This Row],[Numero contribuenti]]</f>
        <v>20697.208094379814</v>
      </c>
      <c r="F9" s="2">
        <f>Tabella2[[#This Row],[Imposta netta       (a)]]/Tabella2[[#This Row],[Numero contribuenti]]</f>
        <v>3973.7089955759461</v>
      </c>
      <c r="G9" s="2">
        <f>Tabella2[[#This Row],[Carico fiscale      (a)+(b)+(c)]]/Tabella2[[#This Row],[Numero contribuenti]]</f>
        <v>4449.5333442569226</v>
      </c>
    </row>
    <row r="10" spans="1:7" x14ac:dyDescent="0.25">
      <c r="A10" s="11">
        <f>Tabella2[[#This Row],[Codice Istat Comune]]</f>
        <v>33007</v>
      </c>
      <c r="B10" s="1" t="str">
        <f>Tabella2[[#This Row],[Denominazione Comune]]</f>
        <v>CADEO</v>
      </c>
      <c r="C10" s="3" t="str">
        <f>Tabella2[[#This Row],[Sigla Provincia]]</f>
        <v>PC</v>
      </c>
      <c r="D10" s="2">
        <f>Tabella2[[#This Row],[Numero contribuenti]]</f>
        <v>4426</v>
      </c>
      <c r="E10" s="2">
        <f>Tabella2[[#This Row],[Reddito imponibile]]/Tabella2[[#This Row],[Numero contribuenti]]</f>
        <v>22410.633981021238</v>
      </c>
      <c r="F10" s="2">
        <f>Tabella2[[#This Row],[Imposta netta       (a)]]/Tabella2[[#This Row],[Numero contribuenti]]</f>
        <v>4553.8691821057391</v>
      </c>
      <c r="G10" s="2">
        <f>Tabella2[[#This Row],[Carico fiscale      (a)+(b)+(c)]]/Tabella2[[#This Row],[Numero contribuenti]]</f>
        <v>5076.769995481247</v>
      </c>
    </row>
    <row r="11" spans="1:7" x14ac:dyDescent="0.25">
      <c r="A11" s="11">
        <f>Tabella2[[#This Row],[Codice Istat Comune]]</f>
        <v>33008</v>
      </c>
      <c r="B11" s="1" t="str">
        <f>Tabella2[[#This Row],[Denominazione Comune]]</f>
        <v>CALENDASCO</v>
      </c>
      <c r="C11" s="3" t="str">
        <f>Tabella2[[#This Row],[Sigla Provincia]]</f>
        <v>PC</v>
      </c>
      <c r="D11" s="2">
        <f>Tabella2[[#This Row],[Numero contribuenti]]</f>
        <v>1902</v>
      </c>
      <c r="E11" s="2">
        <f>Tabella2[[#This Row],[Reddito imponibile]]/Tabella2[[#This Row],[Numero contribuenti]]</f>
        <v>21954.779705573081</v>
      </c>
      <c r="F11" s="2">
        <f>Tabella2[[#This Row],[Imposta netta       (a)]]/Tabella2[[#This Row],[Numero contribuenti]]</f>
        <v>4484.7933753943216</v>
      </c>
      <c r="G11" s="2">
        <f>Tabella2[[#This Row],[Carico fiscale      (a)+(b)+(c)]]/Tabella2[[#This Row],[Numero contribuenti]]</f>
        <v>4996.6377497371186</v>
      </c>
    </row>
    <row r="12" spans="1:7" x14ac:dyDescent="0.25">
      <c r="A12" s="11">
        <f>Tabella2[[#This Row],[Codice Istat Comune]]</f>
        <v>33010</v>
      </c>
      <c r="B12" s="1" t="str">
        <f>Tabella2[[#This Row],[Denominazione Comune]]</f>
        <v>CAORSO</v>
      </c>
      <c r="C12" s="3" t="str">
        <f>Tabella2[[#This Row],[Sigla Provincia]]</f>
        <v>PC</v>
      </c>
      <c r="D12" s="2">
        <f>Tabella2[[#This Row],[Numero contribuenti]]</f>
        <v>3553</v>
      </c>
      <c r="E12" s="2">
        <f>Tabella2[[#This Row],[Reddito imponibile]]/Tabella2[[#This Row],[Numero contribuenti]]</f>
        <v>21294.681114551084</v>
      </c>
      <c r="F12" s="2">
        <f>Tabella2[[#This Row],[Imposta netta       (a)]]/Tabella2[[#This Row],[Numero contribuenti]]</f>
        <v>4052.9375175907685</v>
      </c>
      <c r="G12" s="2">
        <f>Tabella2[[#This Row],[Carico fiscale      (a)+(b)+(c)]]/Tabella2[[#This Row],[Numero contribuenti]]</f>
        <v>4388.3723613847451</v>
      </c>
    </row>
    <row r="13" spans="1:7" x14ac:dyDescent="0.25">
      <c r="A13" s="11">
        <f>Tabella2[[#This Row],[Codice Istat Comune]]</f>
        <v>33011</v>
      </c>
      <c r="B13" s="1" t="str">
        <f>Tabella2[[#This Row],[Denominazione Comune]]</f>
        <v>CARPANETO PIACENTINO</v>
      </c>
      <c r="C13" s="3" t="str">
        <f>Tabella2[[#This Row],[Sigla Provincia]]</f>
        <v>PC</v>
      </c>
      <c r="D13" s="2">
        <f>Tabella2[[#This Row],[Numero contribuenti]]</f>
        <v>5935</v>
      </c>
      <c r="E13" s="2">
        <f>Tabella2[[#This Row],[Reddito imponibile]]/Tabella2[[#This Row],[Numero contribuenti]]</f>
        <v>21592.571861836564</v>
      </c>
      <c r="F13" s="2">
        <f>Tabella2[[#This Row],[Imposta netta       (a)]]/Tabella2[[#This Row],[Numero contribuenti]]</f>
        <v>4316.8062342038756</v>
      </c>
      <c r="G13" s="2">
        <f>Tabella2[[#This Row],[Carico fiscale      (a)+(b)+(c)]]/Tabella2[[#This Row],[Numero contribuenti]]</f>
        <v>4804.6210614995789</v>
      </c>
    </row>
    <row r="14" spans="1:7" x14ac:dyDescent="0.25">
      <c r="A14" s="11">
        <f>Tabella2[[#This Row],[Codice Istat Comune]]</f>
        <v>33012</v>
      </c>
      <c r="B14" s="1" t="str">
        <f>Tabella2[[#This Row],[Denominazione Comune]]</f>
        <v>CASTELL'ARQUATO</v>
      </c>
      <c r="C14" s="3" t="str">
        <f>Tabella2[[#This Row],[Sigla Provincia]]</f>
        <v>PC</v>
      </c>
      <c r="D14" s="2">
        <f>Tabella2[[#This Row],[Numero contribuenti]]</f>
        <v>3678</v>
      </c>
      <c r="E14" s="2">
        <f>Tabella2[[#This Row],[Reddito imponibile]]/Tabella2[[#This Row],[Numero contribuenti]]</f>
        <v>22979.469276780859</v>
      </c>
      <c r="F14" s="2">
        <f>Tabella2[[#This Row],[Imposta netta       (a)]]/Tabella2[[#This Row],[Numero contribuenti]]</f>
        <v>4927.5576400217506</v>
      </c>
      <c r="G14" s="2">
        <f>Tabella2[[#This Row],[Carico fiscale      (a)+(b)+(c)]]/Tabella2[[#This Row],[Numero contribuenti]]</f>
        <v>5470.3711256117458</v>
      </c>
    </row>
    <row r="15" spans="1:7" x14ac:dyDescent="0.25">
      <c r="A15" s="11">
        <f>Tabella2[[#This Row],[Codice Istat Comune]]</f>
        <v>33013</v>
      </c>
      <c r="B15" s="1" t="str">
        <f>Tabella2[[#This Row],[Denominazione Comune]]</f>
        <v>CASTEL SAN GIOVANNI</v>
      </c>
      <c r="C15" s="3" t="str">
        <f>Tabella2[[#This Row],[Sigla Provincia]]</f>
        <v>PC</v>
      </c>
      <c r="D15" s="2">
        <f>Tabella2[[#This Row],[Numero contribuenti]]</f>
        <v>10507</v>
      </c>
      <c r="E15" s="2">
        <f>Tabella2[[#This Row],[Reddito imponibile]]/Tabella2[[#This Row],[Numero contribuenti]]</f>
        <v>21531.532406966784</v>
      </c>
      <c r="F15" s="2">
        <f>Tabella2[[#This Row],[Imposta netta       (a)]]/Tabella2[[#This Row],[Numero contribuenti]]</f>
        <v>4194.7470257923287</v>
      </c>
      <c r="G15" s="2">
        <f>Tabella2[[#This Row],[Carico fiscale      (a)+(b)+(c)]]/Tabella2[[#This Row],[Numero contribuenti]]</f>
        <v>4656.1429523175029</v>
      </c>
    </row>
    <row r="16" spans="1:7" x14ac:dyDescent="0.25">
      <c r="A16" s="11">
        <f>Tabella2[[#This Row],[Codice Istat Comune]]</f>
        <v>33014</v>
      </c>
      <c r="B16" s="1" t="str">
        <f>Tabella2[[#This Row],[Denominazione Comune]]</f>
        <v>CASTELVETRO PIACENTINO</v>
      </c>
      <c r="C16" s="3" t="str">
        <f>Tabella2[[#This Row],[Sigla Provincia]]</f>
        <v>PC</v>
      </c>
      <c r="D16" s="2">
        <f>Tabella2[[#This Row],[Numero contribuenti]]</f>
        <v>4010</v>
      </c>
      <c r="E16" s="2">
        <f>Tabella2[[#This Row],[Reddito imponibile]]/Tabella2[[#This Row],[Numero contribuenti]]</f>
        <v>21839.335162094761</v>
      </c>
      <c r="F16" s="2">
        <f>Tabella2[[#This Row],[Imposta netta       (a)]]/Tabella2[[#This Row],[Numero contribuenti]]</f>
        <v>4305.3723192019952</v>
      </c>
      <c r="G16" s="2">
        <f>Tabella2[[#This Row],[Carico fiscale      (a)+(b)+(c)]]/Tabella2[[#This Row],[Numero contribuenti]]</f>
        <v>4771.8216957605982</v>
      </c>
    </row>
    <row r="17" spans="1:7" x14ac:dyDescent="0.25">
      <c r="A17" s="11">
        <f>Tabella2[[#This Row],[Codice Istat Comune]]</f>
        <v>33015</v>
      </c>
      <c r="B17" s="1" t="str">
        <f>Tabella2[[#This Row],[Denominazione Comune]]</f>
        <v>CERIGNALE</v>
      </c>
      <c r="C17" s="3" t="str">
        <f>Tabella2[[#This Row],[Sigla Provincia]]</f>
        <v>PC</v>
      </c>
      <c r="D17" s="2">
        <f>Tabella2[[#This Row],[Numero contribuenti]]</f>
        <v>106</v>
      </c>
      <c r="E17" s="2">
        <f>Tabella2[[#This Row],[Reddito imponibile]]/Tabella2[[#This Row],[Numero contribuenti]]</f>
        <v>18706.396226415094</v>
      </c>
      <c r="F17" s="2">
        <f>Tabella2[[#This Row],[Imposta netta       (a)]]/Tabella2[[#This Row],[Numero contribuenti]]</f>
        <v>3528.0283018867926</v>
      </c>
      <c r="G17" s="2">
        <f>Tabella2[[#This Row],[Carico fiscale      (a)+(b)+(c)]]/Tabella2[[#This Row],[Numero contribuenti]]</f>
        <v>3923</v>
      </c>
    </row>
    <row r="18" spans="1:7" x14ac:dyDescent="0.25">
      <c r="A18" s="11">
        <f>Tabella2[[#This Row],[Codice Istat Comune]]</f>
        <v>33016</v>
      </c>
      <c r="B18" s="1" t="str">
        <f>Tabella2[[#This Row],[Denominazione Comune]]</f>
        <v>COLI</v>
      </c>
      <c r="C18" s="3" t="str">
        <f>Tabella2[[#This Row],[Sigla Provincia]]</f>
        <v>PC</v>
      </c>
      <c r="D18" s="2">
        <f>Tabella2[[#This Row],[Numero contribuenti]]</f>
        <v>695</v>
      </c>
      <c r="E18" s="2">
        <f>Tabella2[[#This Row],[Reddito imponibile]]/Tabella2[[#This Row],[Numero contribuenti]]</f>
        <v>18824.896402877697</v>
      </c>
      <c r="F18" s="2">
        <f>Tabella2[[#This Row],[Imposta netta       (a)]]/Tabella2[[#This Row],[Numero contribuenti]]</f>
        <v>3468.4460431654675</v>
      </c>
      <c r="G18" s="2">
        <f>Tabella2[[#This Row],[Carico fiscale      (a)+(b)+(c)]]/Tabella2[[#This Row],[Numero contribuenti]]</f>
        <v>3874.0978417266188</v>
      </c>
    </row>
    <row r="19" spans="1:7" x14ac:dyDescent="0.25">
      <c r="A19" s="11">
        <f>Tabella2[[#This Row],[Codice Istat Comune]]</f>
        <v>33017</v>
      </c>
      <c r="B19" s="1" t="str">
        <f>Tabella2[[#This Row],[Denominazione Comune]]</f>
        <v>CORTE BRUGNATELLA</v>
      </c>
      <c r="C19" s="3" t="str">
        <f>Tabella2[[#This Row],[Sigla Provincia]]</f>
        <v>PC</v>
      </c>
      <c r="D19" s="2">
        <f>Tabella2[[#This Row],[Numero contribuenti]]</f>
        <v>457</v>
      </c>
      <c r="E19" s="2">
        <f>Tabella2[[#This Row],[Reddito imponibile]]/Tabella2[[#This Row],[Numero contribuenti]]</f>
        <v>17101.387308533918</v>
      </c>
      <c r="F19" s="2">
        <f>Tabella2[[#This Row],[Imposta netta       (a)]]/Tabella2[[#This Row],[Numero contribuenti]]</f>
        <v>2871.3785557986871</v>
      </c>
      <c r="G19" s="2">
        <f>Tabella2[[#This Row],[Carico fiscale      (a)+(b)+(c)]]/Tabella2[[#This Row],[Numero contribuenti]]</f>
        <v>3245.8993435448579</v>
      </c>
    </row>
    <row r="20" spans="1:7" x14ac:dyDescent="0.25">
      <c r="A20" s="11">
        <f>Tabella2[[#This Row],[Codice Istat Comune]]</f>
        <v>33018</v>
      </c>
      <c r="B20" s="1" t="str">
        <f>Tabella2[[#This Row],[Denominazione Comune]]</f>
        <v>CORTEMAGGIORE</v>
      </c>
      <c r="C20" s="3" t="str">
        <f>Tabella2[[#This Row],[Sigla Provincia]]</f>
        <v>PC</v>
      </c>
      <c r="D20" s="2">
        <f>Tabella2[[#This Row],[Numero contribuenti]]</f>
        <v>3437</v>
      </c>
      <c r="E20" s="2">
        <f>Tabella2[[#This Row],[Reddito imponibile]]/Tabella2[[#This Row],[Numero contribuenti]]</f>
        <v>20724.538551061974</v>
      </c>
      <c r="F20" s="2">
        <f>Tabella2[[#This Row],[Imposta netta       (a)]]/Tabella2[[#This Row],[Numero contribuenti]]</f>
        <v>4024.9322083212105</v>
      </c>
      <c r="G20" s="2">
        <f>Tabella2[[#This Row],[Carico fiscale      (a)+(b)+(c)]]/Tabella2[[#This Row],[Numero contribuenti]]</f>
        <v>4483.1198719813792</v>
      </c>
    </row>
    <row r="21" spans="1:7" x14ac:dyDescent="0.25">
      <c r="A21" s="11">
        <f>Tabella2[[#This Row],[Codice Istat Comune]]</f>
        <v>33019</v>
      </c>
      <c r="B21" s="1" t="str">
        <f>Tabella2[[#This Row],[Denominazione Comune]]</f>
        <v>FARINI</v>
      </c>
      <c r="C21" s="3" t="str">
        <f>Tabella2[[#This Row],[Sigla Provincia]]</f>
        <v>PC</v>
      </c>
      <c r="D21" s="2">
        <f>Tabella2[[#This Row],[Numero contribuenti]]</f>
        <v>1033</v>
      </c>
      <c r="E21" s="2">
        <f>Tabella2[[#This Row],[Reddito imponibile]]/Tabella2[[#This Row],[Numero contribuenti]]</f>
        <v>15977.170377541142</v>
      </c>
      <c r="F21" s="2">
        <f>Tabella2[[#This Row],[Imposta netta       (a)]]/Tabella2[[#This Row],[Numero contribuenti]]</f>
        <v>2869.5624394966117</v>
      </c>
      <c r="G21" s="2">
        <f>Tabella2[[#This Row],[Carico fiscale      (a)+(b)+(c)]]/Tabella2[[#This Row],[Numero contribuenti]]</f>
        <v>3213.9535333978702</v>
      </c>
    </row>
    <row r="22" spans="1:7" x14ac:dyDescent="0.25">
      <c r="A22" s="11">
        <f>Tabella2[[#This Row],[Codice Istat Comune]]</f>
        <v>33020</v>
      </c>
      <c r="B22" s="1" t="str">
        <f>Tabella2[[#This Row],[Denominazione Comune]]</f>
        <v>FERRIERE</v>
      </c>
      <c r="C22" s="3" t="str">
        <f>Tabella2[[#This Row],[Sigla Provincia]]</f>
        <v>PC</v>
      </c>
      <c r="D22" s="2">
        <f>Tabella2[[#This Row],[Numero contribuenti]]</f>
        <v>1038</v>
      </c>
      <c r="E22" s="2">
        <f>Tabella2[[#This Row],[Reddito imponibile]]/Tabella2[[#This Row],[Numero contribuenti]]</f>
        <v>17650.000963391136</v>
      </c>
      <c r="F22" s="2">
        <f>Tabella2[[#This Row],[Imposta netta       (a)]]/Tabella2[[#This Row],[Numero contribuenti]]</f>
        <v>3347.712909441233</v>
      </c>
      <c r="G22" s="2">
        <f>Tabella2[[#This Row],[Carico fiscale      (a)+(b)+(c)]]/Tabella2[[#This Row],[Numero contribuenti]]</f>
        <v>3683.7755298651255</v>
      </c>
    </row>
    <row r="23" spans="1:7" x14ac:dyDescent="0.25">
      <c r="A23" s="11">
        <f>Tabella2[[#This Row],[Codice Istat Comune]]</f>
        <v>33021</v>
      </c>
      <c r="B23" s="1" t="str">
        <f>Tabella2[[#This Row],[Denominazione Comune]]</f>
        <v>FIORENZUOLA D'ARDA</v>
      </c>
      <c r="C23" s="3" t="str">
        <f>Tabella2[[#This Row],[Sigla Provincia]]</f>
        <v>PC</v>
      </c>
      <c r="D23" s="2">
        <f>Tabella2[[#This Row],[Numero contribuenti]]</f>
        <v>11228</v>
      </c>
      <c r="E23" s="2">
        <f>Tabella2[[#This Row],[Reddito imponibile]]/Tabella2[[#This Row],[Numero contribuenti]]</f>
        <v>22315.966512290703</v>
      </c>
      <c r="F23" s="2">
        <f>Tabella2[[#This Row],[Imposta netta       (a)]]/Tabella2[[#This Row],[Numero contribuenti]]</f>
        <v>4430.4608122550762</v>
      </c>
      <c r="G23" s="2">
        <f>Tabella2[[#This Row],[Carico fiscale      (a)+(b)+(c)]]/Tabella2[[#This Row],[Numero contribuenti]]</f>
        <v>4908.9915390096185</v>
      </c>
    </row>
    <row r="24" spans="1:7" x14ac:dyDescent="0.25">
      <c r="A24" s="11">
        <f>Tabella2[[#This Row],[Codice Istat Comune]]</f>
        <v>33022</v>
      </c>
      <c r="B24" s="1" t="str">
        <f>Tabella2[[#This Row],[Denominazione Comune]]</f>
        <v>GAZZOLA</v>
      </c>
      <c r="C24" s="3" t="str">
        <f>Tabella2[[#This Row],[Sigla Provincia]]</f>
        <v>PC</v>
      </c>
      <c r="D24" s="2">
        <f>Tabella2[[#This Row],[Numero contribuenti]]</f>
        <v>1670</v>
      </c>
      <c r="E24" s="2">
        <f>Tabella2[[#This Row],[Reddito imponibile]]/Tabella2[[#This Row],[Numero contribuenti]]</f>
        <v>27536.129940119761</v>
      </c>
      <c r="F24" s="2">
        <f>Tabella2[[#This Row],[Imposta netta       (a)]]/Tabella2[[#This Row],[Numero contribuenti]]</f>
        <v>6610.9221556886232</v>
      </c>
      <c r="G24" s="2">
        <f>Tabella2[[#This Row],[Carico fiscale      (a)+(b)+(c)]]/Tabella2[[#This Row],[Numero contribuenti]]</f>
        <v>7238.9257485029939</v>
      </c>
    </row>
    <row r="25" spans="1:7" x14ac:dyDescent="0.25">
      <c r="A25" s="11">
        <f>Tabella2[[#This Row],[Codice Istat Comune]]</f>
        <v>33023</v>
      </c>
      <c r="B25" s="1" t="str">
        <f>Tabella2[[#This Row],[Denominazione Comune]]</f>
        <v>GOSSOLENGO</v>
      </c>
      <c r="C25" s="3" t="str">
        <f>Tabella2[[#This Row],[Sigla Provincia]]</f>
        <v>PC</v>
      </c>
      <c r="D25" s="2">
        <f>Tabella2[[#This Row],[Numero contribuenti]]</f>
        <v>4359</v>
      </c>
      <c r="E25" s="2">
        <f>Tabella2[[#This Row],[Reddito imponibile]]/Tabella2[[#This Row],[Numero contribuenti]]</f>
        <v>24998.887588896538</v>
      </c>
      <c r="F25" s="2">
        <f>Tabella2[[#This Row],[Imposta netta       (a)]]/Tabella2[[#This Row],[Numero contribuenti]]</f>
        <v>5353.6260610231702</v>
      </c>
      <c r="G25" s="2">
        <f>Tabella2[[#This Row],[Carico fiscale      (a)+(b)+(c)]]/Tabella2[[#This Row],[Numero contribuenti]]</f>
        <v>5925.0146822665747</v>
      </c>
    </row>
    <row r="26" spans="1:7" x14ac:dyDescent="0.25">
      <c r="A26" s="11">
        <f>Tabella2[[#This Row],[Codice Istat Comune]]</f>
        <v>33024</v>
      </c>
      <c r="B26" s="1" t="str">
        <f>Tabella2[[#This Row],[Denominazione Comune]]</f>
        <v>GRAGNANO TREBBIENSE</v>
      </c>
      <c r="C26" s="3" t="str">
        <f>Tabella2[[#This Row],[Sigla Provincia]]</f>
        <v>PC</v>
      </c>
      <c r="D26" s="2">
        <f>Tabella2[[#This Row],[Numero contribuenti]]</f>
        <v>3428</v>
      </c>
      <c r="E26" s="2">
        <f>Tabella2[[#This Row],[Reddito imponibile]]/Tabella2[[#This Row],[Numero contribuenti]]</f>
        <v>22209.859684947492</v>
      </c>
      <c r="F26" s="2">
        <f>Tabella2[[#This Row],[Imposta netta       (a)]]/Tabella2[[#This Row],[Numero contribuenti]]</f>
        <v>4398.3313885647603</v>
      </c>
      <c r="G26" s="2">
        <f>Tabella2[[#This Row],[Carico fiscale      (a)+(b)+(c)]]/Tabella2[[#This Row],[Numero contribuenti]]</f>
        <v>4875.3028004667449</v>
      </c>
    </row>
    <row r="27" spans="1:7" x14ac:dyDescent="0.25">
      <c r="A27" s="11">
        <f>Tabella2[[#This Row],[Codice Istat Comune]]</f>
        <v>33025</v>
      </c>
      <c r="B27" s="1" t="str">
        <f>Tabella2[[#This Row],[Denominazione Comune]]</f>
        <v>GROPPARELLO</v>
      </c>
      <c r="C27" s="3" t="str">
        <f>Tabella2[[#This Row],[Sigla Provincia]]</f>
        <v>PC</v>
      </c>
      <c r="D27" s="2">
        <f>Tabella2[[#This Row],[Numero contribuenti]]</f>
        <v>1760</v>
      </c>
      <c r="E27" s="2">
        <f>Tabella2[[#This Row],[Reddito imponibile]]/Tabella2[[#This Row],[Numero contribuenti]]</f>
        <v>18624.753977272729</v>
      </c>
      <c r="F27" s="2">
        <f>Tabella2[[#This Row],[Imposta netta       (a)]]/Tabella2[[#This Row],[Numero contribuenti]]</f>
        <v>3383.6937499999999</v>
      </c>
      <c r="G27" s="2">
        <f>Tabella2[[#This Row],[Carico fiscale      (a)+(b)+(c)]]/Tabella2[[#This Row],[Numero contribuenti]]</f>
        <v>3750.5789772727271</v>
      </c>
    </row>
    <row r="28" spans="1:7" x14ac:dyDescent="0.25">
      <c r="A28" s="11">
        <f>Tabella2[[#This Row],[Codice Istat Comune]]</f>
        <v>33026</v>
      </c>
      <c r="B28" s="1" t="str">
        <f>Tabella2[[#This Row],[Denominazione Comune]]</f>
        <v>LUGAGNANO VAL D'ARDA</v>
      </c>
      <c r="C28" s="3" t="str">
        <f>Tabella2[[#This Row],[Sigla Provincia]]</f>
        <v>PC</v>
      </c>
      <c r="D28" s="2">
        <f>Tabella2[[#This Row],[Numero contribuenti]]</f>
        <v>3110</v>
      </c>
      <c r="E28" s="2">
        <f>Tabella2[[#This Row],[Reddito imponibile]]/Tabella2[[#This Row],[Numero contribuenti]]</f>
        <v>19487.616720257236</v>
      </c>
      <c r="F28" s="2">
        <f>Tabella2[[#This Row],[Imposta netta       (a)]]/Tabella2[[#This Row],[Numero contribuenti]]</f>
        <v>3703.6189710610934</v>
      </c>
      <c r="G28" s="2">
        <f>Tabella2[[#This Row],[Carico fiscale      (a)+(b)+(c)]]/Tabella2[[#This Row],[Numero contribuenti]]</f>
        <v>4149.5890675241153</v>
      </c>
    </row>
    <row r="29" spans="1:7" x14ac:dyDescent="0.25">
      <c r="A29" s="11">
        <f>Tabella2[[#This Row],[Codice Istat Comune]]</f>
        <v>33027</v>
      </c>
      <c r="B29" s="1" t="str">
        <f>Tabella2[[#This Row],[Denominazione Comune]]</f>
        <v>MONTICELLI D'ONGINA</v>
      </c>
      <c r="C29" s="3" t="str">
        <f>Tabella2[[#This Row],[Sigla Provincia]]</f>
        <v>PC</v>
      </c>
      <c r="D29" s="2">
        <f>Tabella2[[#This Row],[Numero contribuenti]]</f>
        <v>3990</v>
      </c>
      <c r="E29" s="2">
        <f>Tabella2[[#This Row],[Reddito imponibile]]/Tabella2[[#This Row],[Numero contribuenti]]</f>
        <v>20648.769674185463</v>
      </c>
      <c r="F29" s="2">
        <f>Tabella2[[#This Row],[Imposta netta       (a)]]/Tabella2[[#This Row],[Numero contribuenti]]</f>
        <v>3829.5862155388472</v>
      </c>
      <c r="G29" s="2">
        <f>Tabella2[[#This Row],[Carico fiscale      (a)+(b)+(c)]]/Tabella2[[#This Row],[Numero contribuenti]]</f>
        <v>4239.7513784461153</v>
      </c>
    </row>
    <row r="30" spans="1:7" x14ac:dyDescent="0.25">
      <c r="A30" s="11">
        <f>Tabella2[[#This Row],[Codice Istat Comune]]</f>
        <v>33028</v>
      </c>
      <c r="B30" s="1" t="str">
        <f>Tabella2[[#This Row],[Denominazione Comune]]</f>
        <v>MORFASSO</v>
      </c>
      <c r="C30" s="3" t="str">
        <f>Tabella2[[#This Row],[Sigla Provincia]]</f>
        <v>PC</v>
      </c>
      <c r="D30" s="2">
        <f>Tabella2[[#This Row],[Numero contribuenti]]</f>
        <v>959</v>
      </c>
      <c r="E30" s="2">
        <f>Tabella2[[#This Row],[Reddito imponibile]]/Tabella2[[#This Row],[Numero contribuenti]]</f>
        <v>14903.566214807091</v>
      </c>
      <c r="F30" s="2">
        <f>Tabella2[[#This Row],[Imposta netta       (a)]]/Tabella2[[#This Row],[Numero contribuenti]]</f>
        <v>2630.608967674661</v>
      </c>
      <c r="G30" s="2">
        <f>Tabella2[[#This Row],[Carico fiscale      (a)+(b)+(c)]]/Tabella2[[#This Row],[Numero contribuenti]]</f>
        <v>2958.9989572471322</v>
      </c>
    </row>
    <row r="31" spans="1:7" x14ac:dyDescent="0.25">
      <c r="A31" s="11">
        <f>Tabella2[[#This Row],[Codice Istat Comune]]</f>
        <v>33030</v>
      </c>
      <c r="B31" s="1" t="str">
        <f>Tabella2[[#This Row],[Denominazione Comune]]</f>
        <v>OTTONE</v>
      </c>
      <c r="C31" s="3" t="str">
        <f>Tabella2[[#This Row],[Sigla Provincia]]</f>
        <v>PC</v>
      </c>
      <c r="D31" s="2">
        <f>Tabella2[[#This Row],[Numero contribuenti]]</f>
        <v>378</v>
      </c>
      <c r="E31" s="2">
        <f>Tabella2[[#This Row],[Reddito imponibile]]/Tabella2[[#This Row],[Numero contribuenti]]</f>
        <v>17637.320105820105</v>
      </c>
      <c r="F31" s="2">
        <f>Tabella2[[#This Row],[Imposta netta       (a)]]/Tabella2[[#This Row],[Numero contribuenti]]</f>
        <v>3399.5079365079364</v>
      </c>
      <c r="G31" s="2">
        <f>Tabella2[[#This Row],[Carico fiscale      (a)+(b)+(c)]]/Tabella2[[#This Row],[Numero contribuenti]]</f>
        <v>3751.5502645502647</v>
      </c>
    </row>
    <row r="32" spans="1:7" x14ac:dyDescent="0.25">
      <c r="A32" s="11">
        <f>Tabella2[[#This Row],[Codice Istat Comune]]</f>
        <v>33032</v>
      </c>
      <c r="B32" s="1" t="str">
        <f>Tabella2[[#This Row],[Denominazione Comune]]</f>
        <v>PIACENZA</v>
      </c>
      <c r="C32" s="3" t="str">
        <f>Tabella2[[#This Row],[Sigla Provincia]]</f>
        <v>PC</v>
      </c>
      <c r="D32" s="2">
        <f>Tabella2[[#This Row],[Numero contribuenti]]</f>
        <v>77715</v>
      </c>
      <c r="E32" s="2">
        <f>Tabella2[[#This Row],[Reddito imponibile]]/Tabella2[[#This Row],[Numero contribuenti]]</f>
        <v>24579.621051277103</v>
      </c>
      <c r="F32" s="2">
        <f>Tabella2[[#This Row],[Imposta netta       (a)]]/Tabella2[[#This Row],[Numero contribuenti]]</f>
        <v>5294.6076304445733</v>
      </c>
      <c r="G32" s="2">
        <f>Tabella2[[#This Row],[Carico fiscale      (a)+(b)+(c)]]/Tabella2[[#This Row],[Numero contribuenti]]</f>
        <v>5818.3305282120573</v>
      </c>
    </row>
    <row r="33" spans="1:7" x14ac:dyDescent="0.25">
      <c r="A33" s="11">
        <f>Tabella2[[#This Row],[Codice Istat Comune]]</f>
        <v>33033</v>
      </c>
      <c r="B33" s="1" t="str">
        <f>Tabella2[[#This Row],[Denominazione Comune]]</f>
        <v>PIANELLO VAL TIDONE</v>
      </c>
      <c r="C33" s="3" t="str">
        <f>Tabella2[[#This Row],[Sigla Provincia]]</f>
        <v>PC</v>
      </c>
      <c r="D33" s="2">
        <f>Tabella2[[#This Row],[Numero contribuenti]]</f>
        <v>1757</v>
      </c>
      <c r="E33" s="2">
        <f>Tabella2[[#This Row],[Reddito imponibile]]/Tabella2[[#This Row],[Numero contribuenti]]</f>
        <v>19797.722822993739</v>
      </c>
      <c r="F33" s="2">
        <f>Tabella2[[#This Row],[Imposta netta       (a)]]/Tabella2[[#This Row],[Numero contribuenti]]</f>
        <v>3940.5816733067727</v>
      </c>
      <c r="G33" s="2">
        <f>Tabella2[[#This Row],[Carico fiscale      (a)+(b)+(c)]]/Tabella2[[#This Row],[Numero contribuenti]]</f>
        <v>4377.0170745589076</v>
      </c>
    </row>
    <row r="34" spans="1:7" x14ac:dyDescent="0.25">
      <c r="A34" s="11">
        <f>Tabella2[[#This Row],[Codice Istat Comune]]</f>
        <v>33034</v>
      </c>
      <c r="B34" s="1" t="str">
        <f>Tabella2[[#This Row],[Denominazione Comune]]</f>
        <v>PIOZZANO</v>
      </c>
      <c r="C34" s="3" t="str">
        <f>Tabella2[[#This Row],[Sigla Provincia]]</f>
        <v>PC</v>
      </c>
      <c r="D34" s="2">
        <f>Tabella2[[#This Row],[Numero contribuenti]]</f>
        <v>470</v>
      </c>
      <c r="E34" s="2">
        <f>Tabella2[[#This Row],[Reddito imponibile]]/Tabella2[[#This Row],[Numero contribuenti]]</f>
        <v>20129.212765957447</v>
      </c>
      <c r="F34" s="2">
        <f>Tabella2[[#This Row],[Imposta netta       (a)]]/Tabella2[[#This Row],[Numero contribuenti]]</f>
        <v>4160.646808510638</v>
      </c>
      <c r="G34" s="2">
        <f>Tabella2[[#This Row],[Carico fiscale      (a)+(b)+(c)]]/Tabella2[[#This Row],[Numero contribuenti]]</f>
        <v>4623.0680851063826</v>
      </c>
    </row>
    <row r="35" spans="1:7" x14ac:dyDescent="0.25">
      <c r="A35" s="11">
        <f>Tabella2[[#This Row],[Codice Istat Comune]]</f>
        <v>33035</v>
      </c>
      <c r="B35" s="1" t="str">
        <f>Tabella2[[#This Row],[Denominazione Comune]]</f>
        <v>PODENZANO</v>
      </c>
      <c r="C35" s="3" t="str">
        <f>Tabella2[[#This Row],[Sigla Provincia]]</f>
        <v>PC</v>
      </c>
      <c r="D35" s="2">
        <f>Tabella2[[#This Row],[Numero contribuenti]]</f>
        <v>6973</v>
      </c>
      <c r="E35" s="2">
        <f>Tabella2[[#This Row],[Reddito imponibile]]/Tabella2[[#This Row],[Numero contribuenti]]</f>
        <v>22793.967015631722</v>
      </c>
      <c r="F35" s="2">
        <f>Tabella2[[#This Row],[Imposta netta       (a)]]/Tabella2[[#This Row],[Numero contribuenti]]</f>
        <v>4615.0579377599315</v>
      </c>
      <c r="G35" s="2">
        <f>Tabella2[[#This Row],[Carico fiscale      (a)+(b)+(c)]]/Tabella2[[#This Row],[Numero contribuenti]]</f>
        <v>5086.5582962856734</v>
      </c>
    </row>
    <row r="36" spans="1:7" x14ac:dyDescent="0.25">
      <c r="A36" s="11">
        <f>Tabella2[[#This Row],[Codice Istat Comune]]</f>
        <v>33036</v>
      </c>
      <c r="B36" s="1" t="str">
        <f>Tabella2[[#This Row],[Denominazione Comune]]</f>
        <v>PONTE DELL'OLIO</v>
      </c>
      <c r="C36" s="3" t="str">
        <f>Tabella2[[#This Row],[Sigla Provincia]]</f>
        <v>PC</v>
      </c>
      <c r="D36" s="2">
        <f>Tabella2[[#This Row],[Numero contribuenti]]</f>
        <v>3673</v>
      </c>
      <c r="E36" s="2">
        <f>Tabella2[[#This Row],[Reddito imponibile]]/Tabella2[[#This Row],[Numero contribuenti]]</f>
        <v>20719.974407841</v>
      </c>
      <c r="F36" s="2">
        <f>Tabella2[[#This Row],[Imposta netta       (a)]]/Tabella2[[#This Row],[Numero contribuenti]]</f>
        <v>4006.4952355023142</v>
      </c>
      <c r="G36" s="2">
        <f>Tabella2[[#This Row],[Carico fiscale      (a)+(b)+(c)]]/Tabella2[[#This Row],[Numero contribuenti]]</f>
        <v>4444.1835012251568</v>
      </c>
    </row>
    <row r="37" spans="1:7" x14ac:dyDescent="0.25">
      <c r="A37" s="11">
        <f>Tabella2[[#This Row],[Codice Istat Comune]]</f>
        <v>33037</v>
      </c>
      <c r="B37" s="1" t="str">
        <f>Tabella2[[#This Row],[Denominazione Comune]]</f>
        <v>PONTENURE</v>
      </c>
      <c r="C37" s="3" t="str">
        <f>Tabella2[[#This Row],[Sigla Provincia]]</f>
        <v>PC</v>
      </c>
      <c r="D37" s="2">
        <f>Tabella2[[#This Row],[Numero contribuenti]]</f>
        <v>4838</v>
      </c>
      <c r="E37" s="2">
        <f>Tabella2[[#This Row],[Reddito imponibile]]/Tabella2[[#This Row],[Numero contribuenti]]</f>
        <v>22647.837536171974</v>
      </c>
      <c r="F37" s="2">
        <f>Tabella2[[#This Row],[Imposta netta       (a)]]/Tabella2[[#This Row],[Numero contribuenti]]</f>
        <v>4441.8156262918565</v>
      </c>
      <c r="G37" s="2">
        <f>Tabella2[[#This Row],[Carico fiscale      (a)+(b)+(c)]]/Tabella2[[#This Row],[Numero contribuenti]]</f>
        <v>4941.9830508474579</v>
      </c>
    </row>
    <row r="38" spans="1:7" x14ac:dyDescent="0.25">
      <c r="A38" s="11">
        <f>Tabella2[[#This Row],[Codice Istat Comune]]</f>
        <v>33038</v>
      </c>
      <c r="B38" s="1" t="str">
        <f>Tabella2[[#This Row],[Denominazione Comune]]</f>
        <v>RIVERGARO</v>
      </c>
      <c r="C38" s="3" t="str">
        <f>Tabella2[[#This Row],[Sigla Provincia]]</f>
        <v>PC</v>
      </c>
      <c r="D38" s="2">
        <f>Tabella2[[#This Row],[Numero contribuenti]]</f>
        <v>5512</v>
      </c>
      <c r="E38" s="2">
        <f>Tabella2[[#This Row],[Reddito imponibile]]/Tabella2[[#This Row],[Numero contribuenti]]</f>
        <v>25342.904753265604</v>
      </c>
      <c r="F38" s="2">
        <f>Tabella2[[#This Row],[Imposta netta       (a)]]/Tabella2[[#This Row],[Numero contribuenti]]</f>
        <v>5771.2688679245284</v>
      </c>
      <c r="G38" s="2">
        <f>Tabella2[[#This Row],[Carico fiscale      (a)+(b)+(c)]]/Tabella2[[#This Row],[Numero contribuenti]]</f>
        <v>6335.9219883889691</v>
      </c>
    </row>
    <row r="39" spans="1:7" x14ac:dyDescent="0.25">
      <c r="A39" s="11">
        <f>Tabella2[[#This Row],[Codice Istat Comune]]</f>
        <v>33039</v>
      </c>
      <c r="B39" s="1" t="str">
        <f>Tabella2[[#This Row],[Denominazione Comune]]</f>
        <v>ROTTOFRENO</v>
      </c>
      <c r="C39" s="3" t="str">
        <f>Tabella2[[#This Row],[Sigla Provincia]]</f>
        <v>PC</v>
      </c>
      <c r="D39" s="2">
        <f>Tabella2[[#This Row],[Numero contribuenti]]</f>
        <v>9116</v>
      </c>
      <c r="E39" s="2">
        <f>Tabella2[[#This Row],[Reddito imponibile]]/Tabella2[[#This Row],[Numero contribuenti]]</f>
        <v>22570.458753839404</v>
      </c>
      <c r="F39" s="2">
        <f>Tabella2[[#This Row],[Imposta netta       (a)]]/Tabella2[[#This Row],[Numero contribuenti]]</f>
        <v>4428.302106186924</v>
      </c>
      <c r="G39" s="2">
        <f>Tabella2[[#This Row],[Carico fiscale      (a)+(b)+(c)]]/Tabella2[[#This Row],[Numero contribuenti]]</f>
        <v>4946.6362439666518</v>
      </c>
    </row>
    <row r="40" spans="1:7" x14ac:dyDescent="0.25">
      <c r="A40" s="11">
        <f>Tabella2[[#This Row],[Codice Istat Comune]]</f>
        <v>33040</v>
      </c>
      <c r="B40" s="1" t="str">
        <f>Tabella2[[#This Row],[Denominazione Comune]]</f>
        <v>SAN GIORGIO PIACENTINO</v>
      </c>
      <c r="C40" s="3" t="str">
        <f>Tabella2[[#This Row],[Sigla Provincia]]</f>
        <v>PC</v>
      </c>
      <c r="D40" s="2">
        <f>Tabella2[[#This Row],[Numero contribuenti]]</f>
        <v>4306</v>
      </c>
      <c r="E40" s="2">
        <f>Tabella2[[#This Row],[Reddito imponibile]]/Tabella2[[#This Row],[Numero contribuenti]]</f>
        <v>21947.806316767303</v>
      </c>
      <c r="F40" s="2">
        <f>Tabella2[[#This Row],[Imposta netta       (a)]]/Tabella2[[#This Row],[Numero contribuenti]]</f>
        <v>4320.464932652113</v>
      </c>
      <c r="G40" s="2">
        <f>Tabella2[[#This Row],[Carico fiscale      (a)+(b)+(c)]]/Tabella2[[#This Row],[Numero contribuenti]]</f>
        <v>4806.7264282396654</v>
      </c>
    </row>
    <row r="41" spans="1:7" x14ac:dyDescent="0.25">
      <c r="A41" s="11">
        <f>Tabella2[[#This Row],[Codice Istat Comune]]</f>
        <v>33041</v>
      </c>
      <c r="B41" s="1" t="str">
        <f>Tabella2[[#This Row],[Denominazione Comune]]</f>
        <v>SAN PIETRO IN CERRO</v>
      </c>
      <c r="C41" s="3" t="str">
        <f>Tabella2[[#This Row],[Sigla Provincia]]</f>
        <v>PC</v>
      </c>
      <c r="D41" s="2">
        <f>Tabella2[[#This Row],[Numero contribuenti]]</f>
        <v>626</v>
      </c>
      <c r="E41" s="2">
        <f>Tabella2[[#This Row],[Reddito imponibile]]/Tabella2[[#This Row],[Numero contribuenti]]</f>
        <v>19065.801916932909</v>
      </c>
      <c r="F41" s="2">
        <f>Tabella2[[#This Row],[Imposta netta       (a)]]/Tabella2[[#This Row],[Numero contribuenti]]</f>
        <v>3549.2172523961663</v>
      </c>
      <c r="G41" s="2">
        <f>Tabella2[[#This Row],[Carico fiscale      (a)+(b)+(c)]]/Tabella2[[#This Row],[Numero contribuenti]]</f>
        <v>3930.5543130990413</v>
      </c>
    </row>
    <row r="42" spans="1:7" x14ac:dyDescent="0.25">
      <c r="A42" s="11">
        <f>Tabella2[[#This Row],[Codice Istat Comune]]</f>
        <v>33042</v>
      </c>
      <c r="B42" s="1" t="str">
        <f>Tabella2[[#This Row],[Denominazione Comune]]</f>
        <v>SARMATO</v>
      </c>
      <c r="C42" s="3" t="str">
        <f>Tabella2[[#This Row],[Sigla Provincia]]</f>
        <v>PC</v>
      </c>
      <c r="D42" s="2">
        <f>Tabella2[[#This Row],[Numero contribuenti]]</f>
        <v>2129</v>
      </c>
      <c r="E42" s="2">
        <f>Tabella2[[#This Row],[Reddito imponibile]]/Tabella2[[#This Row],[Numero contribuenti]]</f>
        <v>21444.535932362611</v>
      </c>
      <c r="F42" s="2">
        <f>Tabella2[[#This Row],[Imposta netta       (a)]]/Tabella2[[#This Row],[Numero contribuenti]]</f>
        <v>4091.2696101456081</v>
      </c>
      <c r="G42" s="2">
        <f>Tabella2[[#This Row],[Carico fiscale      (a)+(b)+(c)]]/Tabella2[[#This Row],[Numero contribuenti]]</f>
        <v>4513.1874119304839</v>
      </c>
    </row>
    <row r="43" spans="1:7" x14ac:dyDescent="0.25">
      <c r="A43" s="11">
        <f>Tabella2[[#This Row],[Codice Istat Comune]]</f>
        <v>33043</v>
      </c>
      <c r="B43" s="1" t="str">
        <f>Tabella2[[#This Row],[Denominazione Comune]]</f>
        <v>TRAVO</v>
      </c>
      <c r="C43" s="3" t="str">
        <f>Tabella2[[#This Row],[Sigla Provincia]]</f>
        <v>PC</v>
      </c>
      <c r="D43" s="2">
        <f>Tabella2[[#This Row],[Numero contribuenti]]</f>
        <v>1818</v>
      </c>
      <c r="E43" s="2">
        <f>Tabella2[[#This Row],[Reddito imponibile]]/Tabella2[[#This Row],[Numero contribuenti]]</f>
        <v>22388.96589658966</v>
      </c>
      <c r="F43" s="2">
        <f>Tabella2[[#This Row],[Imposta netta       (a)]]/Tabella2[[#This Row],[Numero contribuenti]]</f>
        <v>4663.1776677667767</v>
      </c>
      <c r="G43" s="2">
        <f>Tabella2[[#This Row],[Carico fiscale      (a)+(b)+(c)]]/Tabella2[[#This Row],[Numero contribuenti]]</f>
        <v>5162.2431243124311</v>
      </c>
    </row>
    <row r="44" spans="1:7" x14ac:dyDescent="0.25">
      <c r="A44" s="11">
        <f>Tabella2[[#This Row],[Codice Istat Comune]]</f>
        <v>33044</v>
      </c>
      <c r="B44" s="1" t="str">
        <f>Tabella2[[#This Row],[Denominazione Comune]]</f>
        <v>VERNASCA</v>
      </c>
      <c r="C44" s="3" t="str">
        <f>Tabella2[[#This Row],[Sigla Provincia]]</f>
        <v>PC</v>
      </c>
      <c r="D44" s="2">
        <f>Tabella2[[#This Row],[Numero contribuenti]]</f>
        <v>1725</v>
      </c>
      <c r="E44" s="2">
        <f>Tabella2[[#This Row],[Reddito imponibile]]/Tabella2[[#This Row],[Numero contribuenti]]</f>
        <v>18875.702028985506</v>
      </c>
      <c r="F44" s="2">
        <f>Tabella2[[#This Row],[Imposta netta       (a)]]/Tabella2[[#This Row],[Numero contribuenti]]</f>
        <v>3551.9594202898552</v>
      </c>
      <c r="G44" s="2">
        <f>Tabella2[[#This Row],[Carico fiscale      (a)+(b)+(c)]]/Tabella2[[#This Row],[Numero contribuenti]]</f>
        <v>3906.5576811594201</v>
      </c>
    </row>
    <row r="45" spans="1:7" x14ac:dyDescent="0.25">
      <c r="A45" s="11">
        <f>Tabella2[[#This Row],[Codice Istat Comune]]</f>
        <v>33045</v>
      </c>
      <c r="B45" s="1" t="str">
        <f>Tabella2[[#This Row],[Denominazione Comune]]</f>
        <v>VIGOLZONE</v>
      </c>
      <c r="C45" s="3" t="str">
        <f>Tabella2[[#This Row],[Sigla Provincia]]</f>
        <v>PC</v>
      </c>
      <c r="D45" s="2">
        <f>Tabella2[[#This Row],[Numero contribuenti]]</f>
        <v>3252</v>
      </c>
      <c r="E45" s="2">
        <f>Tabella2[[#This Row],[Reddito imponibile]]/Tabella2[[#This Row],[Numero contribuenti]]</f>
        <v>21958.84163591636</v>
      </c>
      <c r="F45" s="2">
        <f>Tabella2[[#This Row],[Imposta netta       (a)]]/Tabella2[[#This Row],[Numero contribuenti]]</f>
        <v>4412.8730012300121</v>
      </c>
      <c r="G45" s="2">
        <f>Tabella2[[#This Row],[Carico fiscale      (a)+(b)+(c)]]/Tabella2[[#This Row],[Numero contribuenti]]</f>
        <v>4896.9873923739233</v>
      </c>
    </row>
    <row r="46" spans="1:7" x14ac:dyDescent="0.25">
      <c r="A46" s="11">
        <f>Tabella2[[#This Row],[Codice Istat Comune]]</f>
        <v>33046</v>
      </c>
      <c r="B46" s="1" t="str">
        <f>Tabella2[[#This Row],[Denominazione Comune]]</f>
        <v>VILLANOVA SULL'ARDA</v>
      </c>
      <c r="C46" s="3" t="str">
        <f>Tabella2[[#This Row],[Sigla Provincia]]</f>
        <v>PC</v>
      </c>
      <c r="D46" s="2">
        <f>Tabella2[[#This Row],[Numero contribuenti]]</f>
        <v>1307</v>
      </c>
      <c r="E46" s="2">
        <f>Tabella2[[#This Row],[Reddito imponibile]]/Tabella2[[#This Row],[Numero contribuenti]]</f>
        <v>21361.970160673296</v>
      </c>
      <c r="F46" s="2">
        <f>Tabella2[[#This Row],[Imposta netta       (a)]]/Tabella2[[#This Row],[Numero contribuenti]]</f>
        <v>4104.4468247895948</v>
      </c>
      <c r="G46" s="2">
        <f>Tabella2[[#This Row],[Carico fiscale      (a)+(b)+(c)]]/Tabella2[[#This Row],[Numero contribuenti]]</f>
        <v>4486.5990818668706</v>
      </c>
    </row>
    <row r="47" spans="1:7" x14ac:dyDescent="0.25">
      <c r="A47" s="11">
        <f>Tabella2[[#This Row],[Codice Istat Comune]]</f>
        <v>33047</v>
      </c>
      <c r="B47" s="1" t="str">
        <f>Tabella2[[#This Row],[Denominazione Comune]]</f>
        <v>ZERBA</v>
      </c>
      <c r="C47" s="3" t="str">
        <f>Tabella2[[#This Row],[Sigla Provincia]]</f>
        <v>PC</v>
      </c>
      <c r="D47" s="2">
        <f>Tabella2[[#This Row],[Numero contribuenti]]</f>
        <v>64</v>
      </c>
      <c r="E47" s="2">
        <f>Tabella2[[#This Row],[Reddito imponibile]]/Tabella2[[#This Row],[Numero contribuenti]]</f>
        <v>16655.96875</v>
      </c>
      <c r="F47" s="2">
        <f>Tabella2[[#This Row],[Imposta netta       (a)]]/Tabella2[[#This Row],[Numero contribuenti]]</f>
        <v>2692.796875</v>
      </c>
      <c r="G47" s="2">
        <f>Tabella2[[#This Row],[Carico fiscale      (a)+(b)+(c)]]/Tabella2[[#This Row],[Numero contribuenti]]</f>
        <v>2962.921875</v>
      </c>
    </row>
    <row r="48" spans="1:7" x14ac:dyDescent="0.25">
      <c r="A48" s="11">
        <f>Tabella2[[#This Row],[Codice Istat Comune]]</f>
        <v>33048</v>
      </c>
      <c r="B48" s="1" t="str">
        <f>Tabella2[[#This Row],[Denominazione Comune]]</f>
        <v>ZIANO PIACENTINO</v>
      </c>
      <c r="C48" s="3" t="str">
        <f>Tabella2[[#This Row],[Sigla Provincia]]</f>
        <v>PC</v>
      </c>
      <c r="D48" s="2">
        <f>Tabella2[[#This Row],[Numero contribuenti]]</f>
        <v>2004</v>
      </c>
      <c r="E48" s="2">
        <f>Tabella2[[#This Row],[Reddito imponibile]]/Tabella2[[#This Row],[Numero contribuenti]]</f>
        <v>19365.938622754493</v>
      </c>
      <c r="F48" s="2">
        <f>Tabella2[[#This Row],[Imposta netta       (a)]]/Tabella2[[#This Row],[Numero contribuenti]]</f>
        <v>3777.3078842315367</v>
      </c>
      <c r="G48" s="2">
        <f>Tabella2[[#This Row],[Carico fiscale      (a)+(b)+(c)]]/Tabella2[[#This Row],[Numero contribuenti]]</f>
        <v>4183.7040918163675</v>
      </c>
    </row>
    <row r="49" spans="1:7" x14ac:dyDescent="0.25">
      <c r="A49" s="11">
        <f>Tabella2[[#This Row],[Codice Istat Comune]]</f>
        <v>33049</v>
      </c>
      <c r="B49" s="1" t="str">
        <f>Tabella2[[#This Row],[Denominazione Comune]]</f>
        <v>ALTA VAL TIDONE</v>
      </c>
      <c r="C49" s="3" t="str">
        <f>Tabella2[[#This Row],[Sigla Provincia]]</f>
        <v>PC</v>
      </c>
      <c r="D49" s="2">
        <f>Tabella2[[#This Row],[Numero contribuenti]]</f>
        <v>2423</v>
      </c>
      <c r="E49" s="2">
        <f>Tabella2[[#This Row],[Reddito imponibile]]/Tabella2[[#This Row],[Numero contribuenti]]</f>
        <v>19928.271564176641</v>
      </c>
      <c r="F49" s="2">
        <f>Tabella2[[#This Row],[Imposta netta       (a)]]/Tabella2[[#This Row],[Numero contribuenti]]</f>
        <v>4015.8774246801486</v>
      </c>
      <c r="G49" s="2">
        <f>Tabella2[[#This Row],[Carico fiscale      (a)+(b)+(c)]]/Tabella2[[#This Row],[Numero contribuenti]]</f>
        <v>4393.1853074700784</v>
      </c>
    </row>
    <row r="50" spans="1:7" x14ac:dyDescent="0.25">
      <c r="A50" s="11">
        <f>Tabella2[[#This Row],[Codice Istat Comune]]</f>
        <v>34001</v>
      </c>
      <c r="B50" s="1" t="str">
        <f>Tabella2[[#This Row],[Denominazione Comune]]</f>
        <v>ALBARETO</v>
      </c>
      <c r="C50" s="3" t="str">
        <f>Tabella2[[#This Row],[Sigla Provincia]]</f>
        <v>PR</v>
      </c>
      <c r="D50" s="2">
        <f>Tabella2[[#This Row],[Numero contribuenti]]</f>
        <v>1776</v>
      </c>
      <c r="E50" s="2">
        <f>Tabella2[[#This Row],[Reddito imponibile]]/Tabella2[[#This Row],[Numero contribuenti]]</f>
        <v>17644.261824324323</v>
      </c>
      <c r="F50" s="2">
        <f>Tabella2[[#This Row],[Imposta netta       (a)]]/Tabella2[[#This Row],[Numero contribuenti]]</f>
        <v>3106.760698198198</v>
      </c>
      <c r="G50" s="2">
        <f>Tabella2[[#This Row],[Carico fiscale      (a)+(b)+(c)]]/Tabella2[[#This Row],[Numero contribuenti]]</f>
        <v>3499.7950450450448</v>
      </c>
    </row>
    <row r="51" spans="1:7" x14ac:dyDescent="0.25">
      <c r="A51" s="11">
        <f>Tabella2[[#This Row],[Codice Istat Comune]]</f>
        <v>34002</v>
      </c>
      <c r="B51" s="1" t="str">
        <f>Tabella2[[#This Row],[Denominazione Comune]]</f>
        <v>BARDI</v>
      </c>
      <c r="C51" s="3" t="str">
        <f>Tabella2[[#This Row],[Sigla Provincia]]</f>
        <v>PR</v>
      </c>
      <c r="D51" s="2">
        <f>Tabella2[[#This Row],[Numero contribuenti]]</f>
        <v>1833</v>
      </c>
      <c r="E51" s="2">
        <f>Tabella2[[#This Row],[Reddito imponibile]]/Tabella2[[#This Row],[Numero contribuenti]]</f>
        <v>15846.94653573377</v>
      </c>
      <c r="F51" s="2">
        <f>Tabella2[[#This Row],[Imposta netta       (a)]]/Tabella2[[#This Row],[Numero contribuenti]]</f>
        <v>2911.4757228587014</v>
      </c>
      <c r="G51" s="2">
        <f>Tabella2[[#This Row],[Carico fiscale      (a)+(b)+(c)]]/Tabella2[[#This Row],[Numero contribuenti]]</f>
        <v>3257.9678123295143</v>
      </c>
    </row>
    <row r="52" spans="1:7" x14ac:dyDescent="0.25">
      <c r="A52" s="11">
        <f>Tabella2[[#This Row],[Codice Istat Comune]]</f>
        <v>34003</v>
      </c>
      <c r="B52" s="1" t="str">
        <f>Tabella2[[#This Row],[Denominazione Comune]]</f>
        <v>BEDONIA</v>
      </c>
      <c r="C52" s="3" t="str">
        <f>Tabella2[[#This Row],[Sigla Provincia]]</f>
        <v>PR</v>
      </c>
      <c r="D52" s="2">
        <f>Tabella2[[#This Row],[Numero contribuenti]]</f>
        <v>2641</v>
      </c>
      <c r="E52" s="2">
        <f>Tabella2[[#This Row],[Reddito imponibile]]/Tabella2[[#This Row],[Numero contribuenti]]</f>
        <v>16841.258992805757</v>
      </c>
      <c r="F52" s="2">
        <f>Tabella2[[#This Row],[Imposta netta       (a)]]/Tabella2[[#This Row],[Numero contribuenti]]</f>
        <v>2877.5183642559637</v>
      </c>
      <c r="G52" s="2">
        <f>Tabella2[[#This Row],[Carico fiscale      (a)+(b)+(c)]]/Tabella2[[#This Row],[Numero contribuenti]]</f>
        <v>3248.4892086330933</v>
      </c>
    </row>
    <row r="53" spans="1:7" x14ac:dyDescent="0.25">
      <c r="A53" s="11">
        <f>Tabella2[[#This Row],[Codice Istat Comune]]</f>
        <v>34004</v>
      </c>
      <c r="B53" s="1" t="str">
        <f>Tabella2[[#This Row],[Denominazione Comune]]</f>
        <v>BERCETO</v>
      </c>
      <c r="C53" s="3" t="str">
        <f>Tabella2[[#This Row],[Sigla Provincia]]</f>
        <v>PR</v>
      </c>
      <c r="D53" s="2">
        <f>Tabella2[[#This Row],[Numero contribuenti]]</f>
        <v>1687</v>
      </c>
      <c r="E53" s="2">
        <f>Tabella2[[#This Row],[Reddito imponibile]]/Tabella2[[#This Row],[Numero contribuenti]]</f>
        <v>19820.687611144043</v>
      </c>
      <c r="F53" s="2">
        <f>Tabella2[[#This Row],[Imposta netta       (a)]]/Tabella2[[#This Row],[Numero contribuenti]]</f>
        <v>3935.6550088915233</v>
      </c>
      <c r="G53" s="2">
        <f>Tabella2[[#This Row],[Carico fiscale      (a)+(b)+(c)]]/Tabella2[[#This Row],[Numero contribuenti]]</f>
        <v>4387.4688796680493</v>
      </c>
    </row>
    <row r="54" spans="1:7" x14ac:dyDescent="0.25">
      <c r="A54" s="11">
        <f>Tabella2[[#This Row],[Codice Istat Comune]]</f>
        <v>34005</v>
      </c>
      <c r="B54" s="1" t="str">
        <f>Tabella2[[#This Row],[Denominazione Comune]]</f>
        <v>BORE</v>
      </c>
      <c r="C54" s="3" t="str">
        <f>Tabella2[[#This Row],[Sigla Provincia]]</f>
        <v>PR</v>
      </c>
      <c r="D54" s="2">
        <f>Tabella2[[#This Row],[Numero contribuenti]]</f>
        <v>637</v>
      </c>
      <c r="E54" s="2">
        <f>Tabella2[[#This Row],[Reddito imponibile]]/Tabella2[[#This Row],[Numero contribuenti]]</f>
        <v>15975.849293563579</v>
      </c>
      <c r="F54" s="2">
        <f>Tabella2[[#This Row],[Imposta netta       (a)]]/Tabella2[[#This Row],[Numero contribuenti]]</f>
        <v>2655.6483516483518</v>
      </c>
      <c r="G54" s="2">
        <f>Tabella2[[#This Row],[Carico fiscale      (a)+(b)+(c)]]/Tabella2[[#This Row],[Numero contribuenti]]</f>
        <v>2999.1726844583986</v>
      </c>
    </row>
    <row r="55" spans="1:7" x14ac:dyDescent="0.25">
      <c r="A55" s="11">
        <f>Tabella2[[#This Row],[Codice Istat Comune]]</f>
        <v>34006</v>
      </c>
      <c r="B55" s="1" t="str">
        <f>Tabella2[[#This Row],[Denominazione Comune]]</f>
        <v>BORGO VAL DI TARO</v>
      </c>
      <c r="C55" s="3" t="str">
        <f>Tabella2[[#This Row],[Sigla Provincia]]</f>
        <v>PR</v>
      </c>
      <c r="D55" s="2">
        <f>Tabella2[[#This Row],[Numero contribuenti]]</f>
        <v>5523</v>
      </c>
      <c r="E55" s="2">
        <f>Tabella2[[#This Row],[Reddito imponibile]]/Tabella2[[#This Row],[Numero contribuenti]]</f>
        <v>19234.649103747965</v>
      </c>
      <c r="F55" s="2">
        <f>Tabella2[[#This Row],[Imposta netta       (a)]]/Tabella2[[#This Row],[Numero contribuenti]]</f>
        <v>3611.3164946586999</v>
      </c>
      <c r="G55" s="2">
        <f>Tabella2[[#This Row],[Carico fiscale      (a)+(b)+(c)]]/Tabella2[[#This Row],[Numero contribuenti]]</f>
        <v>4050.8154988231036</v>
      </c>
    </row>
    <row r="56" spans="1:7" x14ac:dyDescent="0.25">
      <c r="A56" s="11">
        <f>Tabella2[[#This Row],[Codice Istat Comune]]</f>
        <v>34007</v>
      </c>
      <c r="B56" s="1" t="str">
        <f>Tabella2[[#This Row],[Denominazione Comune]]</f>
        <v>BUSSETO</v>
      </c>
      <c r="C56" s="3" t="str">
        <f>Tabella2[[#This Row],[Sigla Provincia]]</f>
        <v>PR</v>
      </c>
      <c r="D56" s="2">
        <f>Tabella2[[#This Row],[Numero contribuenti]]</f>
        <v>5148</v>
      </c>
      <c r="E56" s="2">
        <f>Tabella2[[#This Row],[Reddito imponibile]]/Tabella2[[#This Row],[Numero contribuenti]]</f>
        <v>22043.583333333332</v>
      </c>
      <c r="F56" s="2">
        <f>Tabella2[[#This Row],[Imposta netta       (a)]]/Tabella2[[#This Row],[Numero contribuenti]]</f>
        <v>4426.1901709401709</v>
      </c>
      <c r="G56" s="2">
        <f>Tabella2[[#This Row],[Carico fiscale      (a)+(b)+(c)]]/Tabella2[[#This Row],[Numero contribuenti]]</f>
        <v>4936.6085858585857</v>
      </c>
    </row>
    <row r="57" spans="1:7" x14ac:dyDescent="0.25">
      <c r="A57" s="11">
        <f>Tabella2[[#This Row],[Codice Istat Comune]]</f>
        <v>34008</v>
      </c>
      <c r="B57" s="1" t="str">
        <f>Tabella2[[#This Row],[Denominazione Comune]]</f>
        <v>CALESTANO</v>
      </c>
      <c r="C57" s="3" t="str">
        <f>Tabella2[[#This Row],[Sigla Provincia]]</f>
        <v>PR</v>
      </c>
      <c r="D57" s="2">
        <f>Tabella2[[#This Row],[Numero contribuenti]]</f>
        <v>1577</v>
      </c>
      <c r="E57" s="2">
        <f>Tabella2[[#This Row],[Reddito imponibile]]/Tabella2[[#This Row],[Numero contribuenti]]</f>
        <v>21595.055802155992</v>
      </c>
      <c r="F57" s="2">
        <f>Tabella2[[#This Row],[Imposta netta       (a)]]/Tabella2[[#This Row],[Numero contribuenti]]</f>
        <v>4160.2257450856059</v>
      </c>
      <c r="G57" s="2">
        <f>Tabella2[[#This Row],[Carico fiscale      (a)+(b)+(c)]]/Tabella2[[#This Row],[Numero contribuenti]]</f>
        <v>4586.1680405833858</v>
      </c>
    </row>
    <row r="58" spans="1:7" x14ac:dyDescent="0.25">
      <c r="A58" s="11">
        <f>Tabella2[[#This Row],[Codice Istat Comune]]</f>
        <v>34009</v>
      </c>
      <c r="B58" s="1" t="str">
        <f>Tabella2[[#This Row],[Denominazione Comune]]</f>
        <v>COLLECCHIO</v>
      </c>
      <c r="C58" s="3" t="str">
        <f>Tabella2[[#This Row],[Sigla Provincia]]</f>
        <v>PR</v>
      </c>
      <c r="D58" s="2">
        <f>Tabella2[[#This Row],[Numero contribuenti]]</f>
        <v>11068</v>
      </c>
      <c r="E58" s="2">
        <f>Tabella2[[#This Row],[Reddito imponibile]]/Tabella2[[#This Row],[Numero contribuenti]]</f>
        <v>25872.807191904591</v>
      </c>
      <c r="F58" s="2">
        <f>Tabella2[[#This Row],[Imposta netta       (a)]]/Tabella2[[#This Row],[Numero contribuenti]]</f>
        <v>5643.7490061438384</v>
      </c>
      <c r="G58" s="2">
        <f>Tabella2[[#This Row],[Carico fiscale      (a)+(b)+(c)]]/Tabella2[[#This Row],[Numero contribuenti]]</f>
        <v>6265.508944705457</v>
      </c>
    </row>
    <row r="59" spans="1:7" x14ac:dyDescent="0.25">
      <c r="A59" s="11">
        <f>Tabella2[[#This Row],[Codice Istat Comune]]</f>
        <v>34010</v>
      </c>
      <c r="B59" s="1" t="str">
        <f>Tabella2[[#This Row],[Denominazione Comune]]</f>
        <v>COLORNO</v>
      </c>
      <c r="C59" s="3" t="str">
        <f>Tabella2[[#This Row],[Sigla Provincia]]</f>
        <v>PR</v>
      </c>
      <c r="D59" s="2">
        <f>Tabella2[[#This Row],[Numero contribuenti]]</f>
        <v>6517</v>
      </c>
      <c r="E59" s="2">
        <f>Tabella2[[#This Row],[Reddito imponibile]]/Tabella2[[#This Row],[Numero contribuenti]]</f>
        <v>23623.053245358293</v>
      </c>
      <c r="F59" s="2">
        <f>Tabella2[[#This Row],[Imposta netta       (a)]]/Tabella2[[#This Row],[Numero contribuenti]]</f>
        <v>4846.7013963480131</v>
      </c>
      <c r="G59" s="2">
        <f>Tabella2[[#This Row],[Carico fiscale      (a)+(b)+(c)]]/Tabella2[[#This Row],[Numero contribuenti]]</f>
        <v>5381.8697253337423</v>
      </c>
    </row>
    <row r="60" spans="1:7" x14ac:dyDescent="0.25">
      <c r="A60" s="11">
        <f>Tabella2[[#This Row],[Codice Istat Comune]]</f>
        <v>34011</v>
      </c>
      <c r="B60" s="1" t="str">
        <f>Tabella2[[#This Row],[Denominazione Comune]]</f>
        <v>COMPIANO</v>
      </c>
      <c r="C60" s="3" t="str">
        <f>Tabella2[[#This Row],[Sigla Provincia]]</f>
        <v>PR</v>
      </c>
      <c r="D60" s="2">
        <f>Tabella2[[#This Row],[Numero contribuenti]]</f>
        <v>855</v>
      </c>
      <c r="E60" s="2">
        <f>Tabella2[[#This Row],[Reddito imponibile]]/Tabella2[[#This Row],[Numero contribuenti]]</f>
        <v>17367.272514619883</v>
      </c>
      <c r="F60" s="2">
        <f>Tabella2[[#This Row],[Imposta netta       (a)]]/Tabella2[[#This Row],[Numero contribuenti]]</f>
        <v>2965.2935672514618</v>
      </c>
      <c r="G60" s="2">
        <f>Tabella2[[#This Row],[Carico fiscale      (a)+(b)+(c)]]/Tabella2[[#This Row],[Numero contribuenti]]</f>
        <v>3346.5356725146198</v>
      </c>
    </row>
    <row r="61" spans="1:7" x14ac:dyDescent="0.25">
      <c r="A61" s="11">
        <f>Tabella2[[#This Row],[Codice Istat Comune]]</f>
        <v>34012</v>
      </c>
      <c r="B61" s="1" t="str">
        <f>Tabella2[[#This Row],[Denominazione Comune]]</f>
        <v>CORNIGLIO</v>
      </c>
      <c r="C61" s="3" t="str">
        <f>Tabella2[[#This Row],[Sigla Provincia]]</f>
        <v>PR</v>
      </c>
      <c r="D61" s="2">
        <f>Tabella2[[#This Row],[Numero contribuenti]]</f>
        <v>1464</v>
      </c>
      <c r="E61" s="2">
        <f>Tabella2[[#This Row],[Reddito imponibile]]/Tabella2[[#This Row],[Numero contribuenti]]</f>
        <v>20673.794398907103</v>
      </c>
      <c r="F61" s="2">
        <f>Tabella2[[#This Row],[Imposta netta       (a)]]/Tabella2[[#This Row],[Numero contribuenti]]</f>
        <v>4047.0846994535518</v>
      </c>
      <c r="G61" s="2">
        <f>Tabella2[[#This Row],[Carico fiscale      (a)+(b)+(c)]]/Tabella2[[#This Row],[Numero contribuenti]]</f>
        <v>4468.6386612021861</v>
      </c>
    </row>
    <row r="62" spans="1:7" x14ac:dyDescent="0.25">
      <c r="A62" s="11">
        <f>Tabella2[[#This Row],[Codice Istat Comune]]</f>
        <v>34013</v>
      </c>
      <c r="B62" s="1" t="str">
        <f>Tabella2[[#This Row],[Denominazione Comune]]</f>
        <v>FELINO</v>
      </c>
      <c r="C62" s="3" t="str">
        <f>Tabella2[[#This Row],[Sigla Provincia]]</f>
        <v>PR</v>
      </c>
      <c r="D62" s="2">
        <f>Tabella2[[#This Row],[Numero contribuenti]]</f>
        <v>6882</v>
      </c>
      <c r="E62" s="2">
        <f>Tabella2[[#This Row],[Reddito imponibile]]/Tabella2[[#This Row],[Numero contribuenti]]</f>
        <v>24566.529206625983</v>
      </c>
      <c r="F62" s="2">
        <f>Tabella2[[#This Row],[Imposta netta       (a)]]/Tabella2[[#This Row],[Numero contribuenti]]</f>
        <v>5153.5794827085147</v>
      </c>
      <c r="G62" s="2">
        <f>Tabella2[[#This Row],[Carico fiscale      (a)+(b)+(c)]]/Tabella2[[#This Row],[Numero contribuenti]]</f>
        <v>5734.1952920662598</v>
      </c>
    </row>
    <row r="63" spans="1:7" x14ac:dyDescent="0.25">
      <c r="A63" s="11">
        <f>Tabella2[[#This Row],[Codice Istat Comune]]</f>
        <v>34014</v>
      </c>
      <c r="B63" s="1" t="str">
        <f>Tabella2[[#This Row],[Denominazione Comune]]</f>
        <v>FIDENZA</v>
      </c>
      <c r="C63" s="3" t="str">
        <f>Tabella2[[#This Row],[Sigla Provincia]]</f>
        <v>PR</v>
      </c>
      <c r="D63" s="2">
        <f>Tabella2[[#This Row],[Numero contribuenti]]</f>
        <v>20267</v>
      </c>
      <c r="E63" s="2">
        <f>Tabella2[[#This Row],[Reddito imponibile]]/Tabella2[[#This Row],[Numero contribuenti]]</f>
        <v>23354.985888389994</v>
      </c>
      <c r="F63" s="2">
        <f>Tabella2[[#This Row],[Imposta netta       (a)]]/Tabella2[[#This Row],[Numero contribuenti]]</f>
        <v>4774.044308481768</v>
      </c>
      <c r="G63" s="2">
        <f>Tabella2[[#This Row],[Carico fiscale      (a)+(b)+(c)]]/Tabella2[[#This Row],[Numero contribuenti]]</f>
        <v>5319.4522129570241</v>
      </c>
    </row>
    <row r="64" spans="1:7" x14ac:dyDescent="0.25">
      <c r="A64" s="11">
        <f>Tabella2[[#This Row],[Codice Istat Comune]]</f>
        <v>34015</v>
      </c>
      <c r="B64" s="1" t="str">
        <f>Tabella2[[#This Row],[Denominazione Comune]]</f>
        <v>FONTANELLATO</v>
      </c>
      <c r="C64" s="3" t="str">
        <f>Tabella2[[#This Row],[Sigla Provincia]]</f>
        <v>PR</v>
      </c>
      <c r="D64" s="2">
        <f>Tabella2[[#This Row],[Numero contribuenti]]</f>
        <v>5342</v>
      </c>
      <c r="E64" s="2">
        <f>Tabella2[[#This Row],[Reddito imponibile]]/Tabella2[[#This Row],[Numero contribuenti]]</f>
        <v>22248.80718831898</v>
      </c>
      <c r="F64" s="2">
        <f>Tabella2[[#This Row],[Imposta netta       (a)]]/Tabella2[[#This Row],[Numero contribuenti]]</f>
        <v>4362.6948708348937</v>
      </c>
      <c r="G64" s="2">
        <f>Tabella2[[#This Row],[Carico fiscale      (a)+(b)+(c)]]/Tabella2[[#This Row],[Numero contribuenti]]</f>
        <v>4880.2311868214156</v>
      </c>
    </row>
    <row r="65" spans="1:7" x14ac:dyDescent="0.25">
      <c r="A65" s="11">
        <f>Tabella2[[#This Row],[Codice Istat Comune]]</f>
        <v>34016</v>
      </c>
      <c r="B65" s="1" t="str">
        <f>Tabella2[[#This Row],[Denominazione Comune]]</f>
        <v>FONTEVIVO</v>
      </c>
      <c r="C65" s="3" t="str">
        <f>Tabella2[[#This Row],[Sigla Provincia]]</f>
        <v>PR</v>
      </c>
      <c r="D65" s="2">
        <f>Tabella2[[#This Row],[Numero contribuenti]]</f>
        <v>4226</v>
      </c>
      <c r="E65" s="2">
        <f>Tabella2[[#This Row],[Reddito imponibile]]/Tabella2[[#This Row],[Numero contribuenti]]</f>
        <v>21968.10340747752</v>
      </c>
      <c r="F65" s="2">
        <f>Tabella2[[#This Row],[Imposta netta       (a)]]/Tabella2[[#This Row],[Numero contribuenti]]</f>
        <v>4162.9484145764318</v>
      </c>
      <c r="G65" s="2">
        <f>Tabella2[[#This Row],[Carico fiscale      (a)+(b)+(c)]]/Tabella2[[#This Row],[Numero contribuenti]]</f>
        <v>4624.7818267865596</v>
      </c>
    </row>
    <row r="66" spans="1:7" x14ac:dyDescent="0.25">
      <c r="A66" s="11">
        <f>Tabella2[[#This Row],[Codice Istat Comune]]</f>
        <v>34017</v>
      </c>
      <c r="B66" s="1" t="str">
        <f>Tabella2[[#This Row],[Denominazione Comune]]</f>
        <v>FORNOVO DI TARO</v>
      </c>
      <c r="C66" s="3" t="str">
        <f>Tabella2[[#This Row],[Sigla Provincia]]</f>
        <v>PR</v>
      </c>
      <c r="D66" s="2">
        <f>Tabella2[[#This Row],[Numero contribuenti]]</f>
        <v>4317</v>
      </c>
      <c r="E66" s="2">
        <f>Tabella2[[#This Row],[Reddito imponibile]]/Tabella2[[#This Row],[Numero contribuenti]]</f>
        <v>21958.34144081538</v>
      </c>
      <c r="F66" s="2">
        <f>Tabella2[[#This Row],[Imposta netta       (a)]]/Tabella2[[#This Row],[Numero contribuenti]]</f>
        <v>4255.7053509381512</v>
      </c>
      <c r="G66" s="2">
        <f>Tabella2[[#This Row],[Carico fiscale      (a)+(b)+(c)]]/Tabella2[[#This Row],[Numero contribuenti]]</f>
        <v>4757.2070882557327</v>
      </c>
    </row>
    <row r="67" spans="1:7" x14ac:dyDescent="0.25">
      <c r="A67" s="11">
        <f>Tabella2[[#This Row],[Codice Istat Comune]]</f>
        <v>34018</v>
      </c>
      <c r="B67" s="1" t="str">
        <f>Tabella2[[#This Row],[Denominazione Comune]]</f>
        <v>LANGHIRANO</v>
      </c>
      <c r="C67" s="3" t="str">
        <f>Tabella2[[#This Row],[Sigla Provincia]]</f>
        <v>PR</v>
      </c>
      <c r="D67" s="2">
        <f>Tabella2[[#This Row],[Numero contribuenti]]</f>
        <v>7795</v>
      </c>
      <c r="E67" s="2">
        <f>Tabella2[[#This Row],[Reddito imponibile]]/Tabella2[[#This Row],[Numero contribuenti]]</f>
        <v>23896.591148171905</v>
      </c>
      <c r="F67" s="2">
        <f>Tabella2[[#This Row],[Imposta netta       (a)]]/Tabella2[[#This Row],[Numero contribuenti]]</f>
        <v>4974.3063502245031</v>
      </c>
      <c r="G67" s="2">
        <f>Tabella2[[#This Row],[Carico fiscale      (a)+(b)+(c)]]/Tabella2[[#This Row],[Numero contribuenti]]</f>
        <v>5537.0079538165492</v>
      </c>
    </row>
    <row r="68" spans="1:7" x14ac:dyDescent="0.25">
      <c r="A68" s="11">
        <f>Tabella2[[#This Row],[Codice Istat Comune]]</f>
        <v>34019</v>
      </c>
      <c r="B68" s="1" t="str">
        <f>Tabella2[[#This Row],[Denominazione Comune]]</f>
        <v>LESIGNANO DE' BAGNI</v>
      </c>
      <c r="C68" s="3" t="str">
        <f>Tabella2[[#This Row],[Sigla Provincia]]</f>
        <v>PR</v>
      </c>
      <c r="D68" s="2">
        <f>Tabella2[[#This Row],[Numero contribuenti]]</f>
        <v>3827</v>
      </c>
      <c r="E68" s="2">
        <f>Tabella2[[#This Row],[Reddito imponibile]]/Tabella2[[#This Row],[Numero contribuenti]]</f>
        <v>24277.060099294486</v>
      </c>
      <c r="F68" s="2">
        <f>Tabella2[[#This Row],[Imposta netta       (a)]]/Tabella2[[#This Row],[Numero contribuenti]]</f>
        <v>5106.3519728246665</v>
      </c>
      <c r="G68" s="2">
        <f>Tabella2[[#This Row],[Carico fiscale      (a)+(b)+(c)]]/Tabella2[[#This Row],[Numero contribuenti]]</f>
        <v>5681.4920303109484</v>
      </c>
    </row>
    <row r="69" spans="1:7" x14ac:dyDescent="0.25">
      <c r="A69" s="11">
        <f>Tabella2[[#This Row],[Codice Istat Comune]]</f>
        <v>34020</v>
      </c>
      <c r="B69" s="1" t="str">
        <f>Tabella2[[#This Row],[Denominazione Comune]]</f>
        <v>MEDESANO</v>
      </c>
      <c r="C69" s="3" t="str">
        <f>Tabella2[[#This Row],[Sigla Provincia]]</f>
        <v>PR</v>
      </c>
      <c r="D69" s="2">
        <f>Tabella2[[#This Row],[Numero contribuenti]]</f>
        <v>8052</v>
      </c>
      <c r="E69" s="2">
        <f>Tabella2[[#This Row],[Reddito imponibile]]/Tabella2[[#This Row],[Numero contribuenti]]</f>
        <v>22383.22963238947</v>
      </c>
      <c r="F69" s="2">
        <f>Tabella2[[#This Row],[Imposta netta       (a)]]/Tabella2[[#This Row],[Numero contribuenti]]</f>
        <v>4397.9916790859415</v>
      </c>
      <c r="G69" s="2">
        <f>Tabella2[[#This Row],[Carico fiscale      (a)+(b)+(c)]]/Tabella2[[#This Row],[Numero contribuenti]]</f>
        <v>4917.1272975658221</v>
      </c>
    </row>
    <row r="70" spans="1:7" x14ac:dyDescent="0.25">
      <c r="A70" s="11">
        <f>Tabella2[[#This Row],[Codice Istat Comune]]</f>
        <v>34022</v>
      </c>
      <c r="B70" s="1" t="str">
        <f>Tabella2[[#This Row],[Denominazione Comune]]</f>
        <v>MONCHIO DELLE CORTI</v>
      </c>
      <c r="C70" s="3" t="str">
        <f>Tabella2[[#This Row],[Sigla Provincia]]</f>
        <v>PR</v>
      </c>
      <c r="D70" s="2">
        <f>Tabella2[[#This Row],[Numero contribuenti]]</f>
        <v>739</v>
      </c>
      <c r="E70" s="2">
        <f>Tabella2[[#This Row],[Reddito imponibile]]/Tabella2[[#This Row],[Numero contribuenti]]</f>
        <v>19371.342354533153</v>
      </c>
      <c r="F70" s="2">
        <f>Tabella2[[#This Row],[Imposta netta       (a)]]/Tabella2[[#This Row],[Numero contribuenti]]</f>
        <v>3600.7050067658997</v>
      </c>
      <c r="G70" s="2">
        <f>Tabella2[[#This Row],[Carico fiscale      (a)+(b)+(c)]]/Tabella2[[#This Row],[Numero contribuenti]]</f>
        <v>4039.8443843031123</v>
      </c>
    </row>
    <row r="71" spans="1:7" x14ac:dyDescent="0.25">
      <c r="A71" s="11">
        <f>Tabella2[[#This Row],[Codice Istat Comune]]</f>
        <v>34023</v>
      </c>
      <c r="B71" s="1" t="str">
        <f>Tabella2[[#This Row],[Denominazione Comune]]</f>
        <v>MONTECHIARUGOLO</v>
      </c>
      <c r="C71" s="3" t="str">
        <f>Tabella2[[#This Row],[Sigla Provincia]]</f>
        <v>PR</v>
      </c>
      <c r="D71" s="2">
        <f>Tabella2[[#This Row],[Numero contribuenti]]</f>
        <v>8446</v>
      </c>
      <c r="E71" s="2">
        <f>Tabella2[[#This Row],[Reddito imponibile]]/Tabella2[[#This Row],[Numero contribuenti]]</f>
        <v>24847.294103717737</v>
      </c>
      <c r="F71" s="2">
        <f>Tabella2[[#This Row],[Imposta netta       (a)]]/Tabella2[[#This Row],[Numero contribuenti]]</f>
        <v>5389.4097797774093</v>
      </c>
      <c r="G71" s="2">
        <f>Tabella2[[#This Row],[Carico fiscale      (a)+(b)+(c)]]/Tabella2[[#This Row],[Numero contribuenti]]</f>
        <v>5976.3897703054699</v>
      </c>
    </row>
    <row r="72" spans="1:7" x14ac:dyDescent="0.25">
      <c r="A72" s="11">
        <f>Tabella2[[#This Row],[Codice Istat Comune]]</f>
        <v>34024</v>
      </c>
      <c r="B72" s="1" t="str">
        <f>Tabella2[[#This Row],[Denominazione Comune]]</f>
        <v>NEVIANO DEGLI ARDUINI</v>
      </c>
      <c r="C72" s="3" t="str">
        <f>Tabella2[[#This Row],[Sigla Provincia]]</f>
        <v>PR</v>
      </c>
      <c r="D72" s="2">
        <f>Tabella2[[#This Row],[Numero contribuenti]]</f>
        <v>2750</v>
      </c>
      <c r="E72" s="2">
        <f>Tabella2[[#This Row],[Reddito imponibile]]/Tabella2[[#This Row],[Numero contribuenti]]</f>
        <v>20600.989818181817</v>
      </c>
      <c r="F72" s="2">
        <f>Tabella2[[#This Row],[Imposta netta       (a)]]/Tabella2[[#This Row],[Numero contribuenti]]</f>
        <v>3896.4589090909089</v>
      </c>
      <c r="G72" s="2">
        <f>Tabella2[[#This Row],[Carico fiscale      (a)+(b)+(c)]]/Tabella2[[#This Row],[Numero contribuenti]]</f>
        <v>4364.9152727272731</v>
      </c>
    </row>
    <row r="73" spans="1:7" x14ac:dyDescent="0.25">
      <c r="A73" s="11">
        <f>Tabella2[[#This Row],[Codice Istat Comune]]</f>
        <v>34025</v>
      </c>
      <c r="B73" s="1" t="str">
        <f>Tabella2[[#This Row],[Denominazione Comune]]</f>
        <v>NOCETO</v>
      </c>
      <c r="C73" s="3" t="str">
        <f>Tabella2[[#This Row],[Sigla Provincia]]</f>
        <v>PR</v>
      </c>
      <c r="D73" s="2">
        <f>Tabella2[[#This Row],[Numero contribuenti]]</f>
        <v>9797</v>
      </c>
      <c r="E73" s="2">
        <f>Tabella2[[#This Row],[Reddito imponibile]]/Tabella2[[#This Row],[Numero contribuenti]]</f>
        <v>23988.959579463102</v>
      </c>
      <c r="F73" s="2">
        <f>Tabella2[[#This Row],[Imposta netta       (a)]]/Tabella2[[#This Row],[Numero contribuenti]]</f>
        <v>4953.4968868020824</v>
      </c>
      <c r="G73" s="2">
        <f>Tabella2[[#This Row],[Carico fiscale      (a)+(b)+(c)]]/Tabella2[[#This Row],[Numero contribuenti]]</f>
        <v>5518.7912626314173</v>
      </c>
    </row>
    <row r="74" spans="1:7" x14ac:dyDescent="0.25">
      <c r="A74" s="11">
        <f>Tabella2[[#This Row],[Codice Istat Comune]]</f>
        <v>34026</v>
      </c>
      <c r="B74" s="1" t="str">
        <f>Tabella2[[#This Row],[Denominazione Comune]]</f>
        <v>PALANZANO</v>
      </c>
      <c r="C74" s="3" t="str">
        <f>Tabella2[[#This Row],[Sigla Provincia]]</f>
        <v>PR</v>
      </c>
      <c r="D74" s="2">
        <f>Tabella2[[#This Row],[Numero contribuenti]]</f>
        <v>880</v>
      </c>
      <c r="E74" s="2">
        <f>Tabella2[[#This Row],[Reddito imponibile]]/Tabella2[[#This Row],[Numero contribuenti]]</f>
        <v>19642.429545454546</v>
      </c>
      <c r="F74" s="2">
        <f>Tabella2[[#This Row],[Imposta netta       (a)]]/Tabella2[[#This Row],[Numero contribuenti]]</f>
        <v>3481.5034090909089</v>
      </c>
      <c r="G74" s="2">
        <f>Tabella2[[#This Row],[Carico fiscale      (a)+(b)+(c)]]/Tabella2[[#This Row],[Numero contribuenti]]</f>
        <v>3926.8863636363635</v>
      </c>
    </row>
    <row r="75" spans="1:7" x14ac:dyDescent="0.25">
      <c r="A75" s="11">
        <f>Tabella2[[#This Row],[Codice Istat Comune]]</f>
        <v>34027</v>
      </c>
      <c r="B75" s="1" t="str">
        <f>Tabella2[[#This Row],[Denominazione Comune]]</f>
        <v>PARMA</v>
      </c>
      <c r="C75" s="3" t="str">
        <f>Tabella2[[#This Row],[Sigla Provincia]]</f>
        <v>PR</v>
      </c>
      <c r="D75" s="2">
        <f>Tabella2[[#This Row],[Numero contribuenti]]</f>
        <v>147639</v>
      </c>
      <c r="E75" s="2">
        <f>Tabella2[[#This Row],[Reddito imponibile]]/Tabella2[[#This Row],[Numero contribuenti]]</f>
        <v>26647.278158210229</v>
      </c>
      <c r="F75" s="2">
        <f>Tabella2[[#This Row],[Imposta netta       (a)]]/Tabella2[[#This Row],[Numero contribuenti]]</f>
        <v>6080.2428558849624</v>
      </c>
      <c r="G75" s="2">
        <f>Tabella2[[#This Row],[Carico fiscale      (a)+(b)+(c)]]/Tabella2[[#This Row],[Numero contribuenti]]</f>
        <v>6723.1291867325026</v>
      </c>
    </row>
    <row r="76" spans="1:7" x14ac:dyDescent="0.25">
      <c r="A76" s="11">
        <f>Tabella2[[#This Row],[Codice Istat Comune]]</f>
        <v>34028</v>
      </c>
      <c r="B76" s="1" t="str">
        <f>Tabella2[[#This Row],[Denominazione Comune]]</f>
        <v>PELLEGRINO PARMENSE</v>
      </c>
      <c r="C76" s="3" t="str">
        <f>Tabella2[[#This Row],[Sigla Provincia]]</f>
        <v>PR</v>
      </c>
      <c r="D76" s="2">
        <f>Tabella2[[#This Row],[Numero contribuenti]]</f>
        <v>810</v>
      </c>
      <c r="E76" s="2">
        <f>Tabella2[[#This Row],[Reddito imponibile]]/Tabella2[[#This Row],[Numero contribuenti]]</f>
        <v>17398.592592592591</v>
      </c>
      <c r="F76" s="2">
        <f>Tabella2[[#This Row],[Imposta netta       (a)]]/Tabella2[[#This Row],[Numero contribuenti]]</f>
        <v>3334.0790123456791</v>
      </c>
      <c r="G76" s="2">
        <f>Tabella2[[#This Row],[Carico fiscale      (a)+(b)+(c)]]/Tabella2[[#This Row],[Numero contribuenti]]</f>
        <v>3739.7555555555555</v>
      </c>
    </row>
    <row r="77" spans="1:7" x14ac:dyDescent="0.25">
      <c r="A77" s="11">
        <f>Tabella2[[#This Row],[Codice Istat Comune]]</f>
        <v>34030</v>
      </c>
      <c r="B77" s="1" t="str">
        <f>Tabella2[[#This Row],[Denominazione Comune]]</f>
        <v>ROCCABIANCA</v>
      </c>
      <c r="C77" s="3" t="str">
        <f>Tabella2[[#This Row],[Sigla Provincia]]</f>
        <v>PR</v>
      </c>
      <c r="D77" s="2">
        <f>Tabella2[[#This Row],[Numero contribuenti]]</f>
        <v>2238</v>
      </c>
      <c r="E77" s="2">
        <f>Tabella2[[#This Row],[Reddito imponibile]]/Tabella2[[#This Row],[Numero contribuenti]]</f>
        <v>20400.381590705987</v>
      </c>
      <c r="F77" s="2">
        <f>Tabella2[[#This Row],[Imposta netta       (a)]]/Tabella2[[#This Row],[Numero contribuenti]]</f>
        <v>3674.8860589812334</v>
      </c>
      <c r="G77" s="2">
        <f>Tabella2[[#This Row],[Carico fiscale      (a)+(b)+(c)]]/Tabella2[[#This Row],[Numero contribuenti]]</f>
        <v>4135.2109025915997</v>
      </c>
    </row>
    <row r="78" spans="1:7" x14ac:dyDescent="0.25">
      <c r="A78" s="11">
        <f>Tabella2[[#This Row],[Codice Istat Comune]]</f>
        <v>34031</v>
      </c>
      <c r="B78" s="1" t="str">
        <f>Tabella2[[#This Row],[Denominazione Comune]]</f>
        <v>SALA BAGANZA</v>
      </c>
      <c r="C78" s="3" t="str">
        <f>Tabella2[[#This Row],[Sigla Provincia]]</f>
        <v>PR</v>
      </c>
      <c r="D78" s="2">
        <f>Tabella2[[#This Row],[Numero contribuenti]]</f>
        <v>4494</v>
      </c>
      <c r="E78" s="2">
        <f>Tabella2[[#This Row],[Reddito imponibile]]/Tabella2[[#This Row],[Numero contribuenti]]</f>
        <v>25664.423898531375</v>
      </c>
      <c r="F78" s="2">
        <f>Tabella2[[#This Row],[Imposta netta       (a)]]/Tabella2[[#This Row],[Numero contribuenti]]</f>
        <v>5659.6991544281263</v>
      </c>
      <c r="G78" s="2">
        <f>Tabella2[[#This Row],[Carico fiscale      (a)+(b)+(c)]]/Tabella2[[#This Row],[Numero contribuenti]]</f>
        <v>6275.4864263462396</v>
      </c>
    </row>
    <row r="79" spans="1:7" x14ac:dyDescent="0.25">
      <c r="A79" s="11">
        <f>Tabella2[[#This Row],[Codice Istat Comune]]</f>
        <v>34032</v>
      </c>
      <c r="B79" s="1" t="str">
        <f>Tabella2[[#This Row],[Denominazione Comune]]</f>
        <v>SALSOMAGGIORE TERME</v>
      </c>
      <c r="C79" s="3" t="str">
        <f>Tabella2[[#This Row],[Sigla Provincia]]</f>
        <v>PR</v>
      </c>
      <c r="D79" s="2">
        <f>Tabella2[[#This Row],[Numero contribuenti]]</f>
        <v>15064</v>
      </c>
      <c r="E79" s="2">
        <f>Tabella2[[#This Row],[Reddito imponibile]]/Tabella2[[#This Row],[Numero contribuenti]]</f>
        <v>20891.01798990972</v>
      </c>
      <c r="F79" s="2">
        <f>Tabella2[[#This Row],[Imposta netta       (a)]]/Tabella2[[#This Row],[Numero contribuenti]]</f>
        <v>4086.6438528943177</v>
      </c>
      <c r="G79" s="2">
        <f>Tabella2[[#This Row],[Carico fiscale      (a)+(b)+(c)]]/Tabella2[[#This Row],[Numero contribuenti]]</f>
        <v>4563.3633165161973</v>
      </c>
    </row>
    <row r="80" spans="1:7" x14ac:dyDescent="0.25">
      <c r="A80" s="11">
        <f>Tabella2[[#This Row],[Codice Istat Comune]]</f>
        <v>34033</v>
      </c>
      <c r="B80" s="1" t="str">
        <f>Tabella2[[#This Row],[Denominazione Comune]]</f>
        <v>SAN SECONDO PARMENSE</v>
      </c>
      <c r="C80" s="3" t="str">
        <f>Tabella2[[#This Row],[Sigla Provincia]]</f>
        <v>PR</v>
      </c>
      <c r="D80" s="2">
        <f>Tabella2[[#This Row],[Numero contribuenti]]</f>
        <v>4344</v>
      </c>
      <c r="E80" s="2">
        <f>Tabella2[[#This Row],[Reddito imponibile]]/Tabella2[[#This Row],[Numero contribuenti]]</f>
        <v>22208.335865561694</v>
      </c>
      <c r="F80" s="2">
        <f>Tabella2[[#This Row],[Imposta netta       (a)]]/Tabella2[[#This Row],[Numero contribuenti]]</f>
        <v>4231.3377071823206</v>
      </c>
      <c r="G80" s="2">
        <f>Tabella2[[#This Row],[Carico fiscale      (a)+(b)+(c)]]/Tabella2[[#This Row],[Numero contribuenti]]</f>
        <v>4740.6316758747698</v>
      </c>
    </row>
    <row r="81" spans="1:7" x14ac:dyDescent="0.25">
      <c r="A81" s="11">
        <f>Tabella2[[#This Row],[Codice Istat Comune]]</f>
        <v>34035</v>
      </c>
      <c r="B81" s="1" t="str">
        <f>Tabella2[[#This Row],[Denominazione Comune]]</f>
        <v>SOLIGNANO</v>
      </c>
      <c r="C81" s="3" t="str">
        <f>Tabella2[[#This Row],[Sigla Provincia]]</f>
        <v>PR</v>
      </c>
      <c r="D81" s="2">
        <f>Tabella2[[#This Row],[Numero contribuenti]]</f>
        <v>1354</v>
      </c>
      <c r="E81" s="2">
        <f>Tabella2[[#This Row],[Reddito imponibile]]/Tabella2[[#This Row],[Numero contribuenti]]</f>
        <v>22357.887001477106</v>
      </c>
      <c r="F81" s="2">
        <f>Tabella2[[#This Row],[Imposta netta       (a)]]/Tabella2[[#This Row],[Numero contribuenti]]</f>
        <v>4397.5841949778433</v>
      </c>
      <c r="G81" s="2">
        <f>Tabella2[[#This Row],[Carico fiscale      (a)+(b)+(c)]]/Tabella2[[#This Row],[Numero contribuenti]]</f>
        <v>4919.6787296898083</v>
      </c>
    </row>
    <row r="82" spans="1:7" x14ac:dyDescent="0.25">
      <c r="A82" s="11">
        <f>Tabella2[[#This Row],[Codice Istat Comune]]</f>
        <v>34036</v>
      </c>
      <c r="B82" s="1" t="str">
        <f>Tabella2[[#This Row],[Denominazione Comune]]</f>
        <v>SORAGNA</v>
      </c>
      <c r="C82" s="3" t="str">
        <f>Tabella2[[#This Row],[Sigla Provincia]]</f>
        <v>PR</v>
      </c>
      <c r="D82" s="2">
        <f>Tabella2[[#This Row],[Numero contribuenti]]</f>
        <v>3641</v>
      </c>
      <c r="E82" s="2">
        <f>Tabella2[[#This Row],[Reddito imponibile]]/Tabella2[[#This Row],[Numero contribuenti]]</f>
        <v>21342.513869815986</v>
      </c>
      <c r="F82" s="2">
        <f>Tabella2[[#This Row],[Imposta netta       (a)]]/Tabella2[[#This Row],[Numero contribuenti]]</f>
        <v>3996.9241966492723</v>
      </c>
      <c r="G82" s="2">
        <f>Tabella2[[#This Row],[Carico fiscale      (a)+(b)+(c)]]/Tabella2[[#This Row],[Numero contribuenti]]</f>
        <v>4486.3938478439986</v>
      </c>
    </row>
    <row r="83" spans="1:7" x14ac:dyDescent="0.25">
      <c r="A83" s="11">
        <f>Tabella2[[#This Row],[Codice Istat Comune]]</f>
        <v>34038</v>
      </c>
      <c r="B83" s="1" t="str">
        <f>Tabella2[[#This Row],[Denominazione Comune]]</f>
        <v>TERENZO</v>
      </c>
      <c r="C83" s="3" t="str">
        <f>Tabella2[[#This Row],[Sigla Provincia]]</f>
        <v>PR</v>
      </c>
      <c r="D83" s="2">
        <f>Tabella2[[#This Row],[Numero contribuenti]]</f>
        <v>956</v>
      </c>
      <c r="E83" s="2">
        <f>Tabella2[[#This Row],[Reddito imponibile]]/Tabella2[[#This Row],[Numero contribuenti]]</f>
        <v>21360.332635983264</v>
      </c>
      <c r="F83" s="2">
        <f>Tabella2[[#This Row],[Imposta netta       (a)]]/Tabella2[[#This Row],[Numero contribuenti]]</f>
        <v>4207.6129707112968</v>
      </c>
      <c r="G83" s="2">
        <f>Tabella2[[#This Row],[Carico fiscale      (a)+(b)+(c)]]/Tabella2[[#This Row],[Numero contribuenti]]</f>
        <v>4682.4414225941418</v>
      </c>
    </row>
    <row r="84" spans="1:7" x14ac:dyDescent="0.25">
      <c r="A84" s="11">
        <f>Tabella2[[#This Row],[Codice Istat Comune]]</f>
        <v>34039</v>
      </c>
      <c r="B84" s="1" t="str">
        <f>Tabella2[[#This Row],[Denominazione Comune]]</f>
        <v>TIZZANO VAL PARMA</v>
      </c>
      <c r="C84" s="3" t="str">
        <f>Tabella2[[#This Row],[Sigla Provincia]]</f>
        <v>PR</v>
      </c>
      <c r="D84" s="2">
        <f>Tabella2[[#This Row],[Numero contribuenti]]</f>
        <v>1652</v>
      </c>
      <c r="E84" s="2">
        <f>Tabella2[[#This Row],[Reddito imponibile]]/Tabella2[[#This Row],[Numero contribuenti]]</f>
        <v>19770.0593220339</v>
      </c>
      <c r="F84" s="2">
        <f>Tabella2[[#This Row],[Imposta netta       (a)]]/Tabella2[[#This Row],[Numero contribuenti]]</f>
        <v>3724.0799031477</v>
      </c>
      <c r="G84" s="2">
        <f>Tabella2[[#This Row],[Carico fiscale      (a)+(b)+(c)]]/Tabella2[[#This Row],[Numero contribuenti]]</f>
        <v>4172.019975786925</v>
      </c>
    </row>
    <row r="85" spans="1:7" x14ac:dyDescent="0.25">
      <c r="A85" s="11">
        <f>Tabella2[[#This Row],[Codice Istat Comune]]</f>
        <v>34040</v>
      </c>
      <c r="B85" s="1" t="str">
        <f>Tabella2[[#This Row],[Denominazione Comune]]</f>
        <v>TORNOLO</v>
      </c>
      <c r="C85" s="3" t="str">
        <f>Tabella2[[#This Row],[Sigla Provincia]]</f>
        <v>PR</v>
      </c>
      <c r="D85" s="2">
        <f>Tabella2[[#This Row],[Numero contribuenti]]</f>
        <v>776</v>
      </c>
      <c r="E85" s="2">
        <f>Tabella2[[#This Row],[Reddito imponibile]]/Tabella2[[#This Row],[Numero contribuenti]]</f>
        <v>17071.786082474227</v>
      </c>
      <c r="F85" s="2">
        <f>Tabella2[[#This Row],[Imposta netta       (a)]]/Tabella2[[#This Row],[Numero contribuenti]]</f>
        <v>2928.0502577319589</v>
      </c>
      <c r="G85" s="2">
        <f>Tabella2[[#This Row],[Carico fiscale      (a)+(b)+(c)]]/Tabella2[[#This Row],[Numero contribuenti]]</f>
        <v>3298.8659793814431</v>
      </c>
    </row>
    <row r="86" spans="1:7" x14ac:dyDescent="0.25">
      <c r="A86" s="11">
        <f>Tabella2[[#This Row],[Codice Istat Comune]]</f>
        <v>34041</v>
      </c>
      <c r="B86" s="1" t="str">
        <f>Tabella2[[#This Row],[Denominazione Comune]]</f>
        <v>TORRILE</v>
      </c>
      <c r="C86" s="3" t="str">
        <f>Tabella2[[#This Row],[Sigla Provincia]]</f>
        <v>PR</v>
      </c>
      <c r="D86" s="2">
        <f>Tabella2[[#This Row],[Numero contribuenti]]</f>
        <v>5728</v>
      </c>
      <c r="E86" s="2">
        <f>Tabella2[[#This Row],[Reddito imponibile]]/Tabella2[[#This Row],[Numero contribuenti]]</f>
        <v>22253.713687150837</v>
      </c>
      <c r="F86" s="2">
        <f>Tabella2[[#This Row],[Imposta netta       (a)]]/Tabella2[[#This Row],[Numero contribuenti]]</f>
        <v>4240.226606145251</v>
      </c>
      <c r="G86" s="2">
        <f>Tabella2[[#This Row],[Carico fiscale      (a)+(b)+(c)]]/Tabella2[[#This Row],[Numero contribuenti]]</f>
        <v>4748.2906773743016</v>
      </c>
    </row>
    <row r="87" spans="1:7" x14ac:dyDescent="0.25">
      <c r="A87" s="11">
        <f>Tabella2[[#This Row],[Codice Istat Comune]]</f>
        <v>34042</v>
      </c>
      <c r="B87" s="1" t="str">
        <f>Tabella2[[#This Row],[Denominazione Comune]]</f>
        <v>TRAVERSETOLO</v>
      </c>
      <c r="C87" s="3" t="str">
        <f>Tabella2[[#This Row],[Sigla Provincia]]</f>
        <v>PR</v>
      </c>
      <c r="D87" s="2">
        <f>Tabella2[[#This Row],[Numero contribuenti]]</f>
        <v>7178</v>
      </c>
      <c r="E87" s="2">
        <f>Tabella2[[#This Row],[Reddito imponibile]]/Tabella2[[#This Row],[Numero contribuenti]]</f>
        <v>24404.153942602396</v>
      </c>
      <c r="F87" s="2">
        <f>Tabella2[[#This Row],[Imposta netta       (a)]]/Tabella2[[#This Row],[Numero contribuenti]]</f>
        <v>5251.9625243800501</v>
      </c>
      <c r="G87" s="2">
        <f>Tabella2[[#This Row],[Carico fiscale      (a)+(b)+(c)]]/Tabella2[[#This Row],[Numero contribuenti]]</f>
        <v>5830.4359152967399</v>
      </c>
    </row>
    <row r="88" spans="1:7" x14ac:dyDescent="0.25">
      <c r="A88" s="11">
        <f>Tabella2[[#This Row],[Codice Istat Comune]]</f>
        <v>34044</v>
      </c>
      <c r="B88" s="1" t="str">
        <f>Tabella2[[#This Row],[Denominazione Comune]]</f>
        <v>VALMOZZOLA</v>
      </c>
      <c r="C88" s="3" t="str">
        <f>Tabella2[[#This Row],[Sigla Provincia]]</f>
        <v>PR</v>
      </c>
      <c r="D88" s="2">
        <f>Tabella2[[#This Row],[Numero contribuenti]]</f>
        <v>478</v>
      </c>
      <c r="E88" s="2">
        <f>Tabella2[[#This Row],[Reddito imponibile]]/Tabella2[[#This Row],[Numero contribuenti]]</f>
        <v>16273.958158995816</v>
      </c>
      <c r="F88" s="2">
        <f>Tabella2[[#This Row],[Imposta netta       (a)]]/Tabella2[[#This Row],[Numero contribuenti]]</f>
        <v>2822.1987447698743</v>
      </c>
      <c r="G88" s="2">
        <f>Tabella2[[#This Row],[Carico fiscale      (a)+(b)+(c)]]/Tabella2[[#This Row],[Numero contribuenti]]</f>
        <v>3171.2322175732215</v>
      </c>
    </row>
    <row r="89" spans="1:7" x14ac:dyDescent="0.25">
      <c r="A89" s="11">
        <f>Tabella2[[#This Row],[Codice Istat Comune]]</f>
        <v>34045</v>
      </c>
      <c r="B89" s="1" t="str">
        <f>Tabella2[[#This Row],[Denominazione Comune]]</f>
        <v>VARANO DE' MELEGARI</v>
      </c>
      <c r="C89" s="3" t="str">
        <f>Tabella2[[#This Row],[Sigla Provincia]]</f>
        <v>PR</v>
      </c>
      <c r="D89" s="2">
        <f>Tabella2[[#This Row],[Numero contribuenti]]</f>
        <v>1982</v>
      </c>
      <c r="E89" s="2">
        <f>Tabella2[[#This Row],[Reddito imponibile]]/Tabella2[[#This Row],[Numero contribuenti]]</f>
        <v>24169.36427850656</v>
      </c>
      <c r="F89" s="2">
        <f>Tabella2[[#This Row],[Imposta netta       (a)]]/Tabella2[[#This Row],[Numero contribuenti]]</f>
        <v>5046.8511604439964</v>
      </c>
      <c r="G89" s="2">
        <f>Tabella2[[#This Row],[Carico fiscale      (a)+(b)+(c)]]/Tabella2[[#This Row],[Numero contribuenti]]</f>
        <v>5606.5726538849649</v>
      </c>
    </row>
    <row r="90" spans="1:7" x14ac:dyDescent="0.25">
      <c r="A90" s="11">
        <f>Tabella2[[#This Row],[Codice Istat Comune]]</f>
        <v>34046</v>
      </c>
      <c r="B90" s="1" t="str">
        <f>Tabella2[[#This Row],[Denominazione Comune]]</f>
        <v>VARSI</v>
      </c>
      <c r="C90" s="3" t="str">
        <f>Tabella2[[#This Row],[Sigla Provincia]]</f>
        <v>PR</v>
      </c>
      <c r="D90" s="2">
        <f>Tabella2[[#This Row],[Numero contribuenti]]</f>
        <v>1014</v>
      </c>
      <c r="E90" s="2">
        <f>Tabella2[[#This Row],[Reddito imponibile]]/Tabella2[[#This Row],[Numero contribuenti]]</f>
        <v>18730.267258382642</v>
      </c>
      <c r="F90" s="2">
        <f>Tabella2[[#This Row],[Imposta netta       (a)]]/Tabella2[[#This Row],[Numero contribuenti]]</f>
        <v>3474.584812623274</v>
      </c>
      <c r="G90" s="2">
        <f>Tabella2[[#This Row],[Carico fiscale      (a)+(b)+(c)]]/Tabella2[[#This Row],[Numero contribuenti]]</f>
        <v>3881.2761341222881</v>
      </c>
    </row>
    <row r="91" spans="1:7" x14ac:dyDescent="0.25">
      <c r="A91" s="11">
        <f>Tabella2[[#This Row],[Codice Istat Comune]]</f>
        <v>34049</v>
      </c>
      <c r="B91" s="1" t="str">
        <f>Tabella2[[#This Row],[Denominazione Comune]]</f>
        <v>SISSA TRECASALI</v>
      </c>
      <c r="C91" s="3" t="str">
        <f>Tabella2[[#This Row],[Sigla Provincia]]</f>
        <v>PR</v>
      </c>
      <c r="D91" s="2">
        <f>Tabella2[[#This Row],[Numero contribuenti]]</f>
        <v>5870</v>
      </c>
      <c r="E91" s="2">
        <f>Tabella2[[#This Row],[Reddito imponibile]]/Tabella2[[#This Row],[Numero contribuenti]]</f>
        <v>22000.810391822826</v>
      </c>
      <c r="F91" s="2">
        <f>Tabella2[[#This Row],[Imposta netta       (a)]]/Tabella2[[#This Row],[Numero contribuenti]]</f>
        <v>4240.4410562180583</v>
      </c>
      <c r="G91" s="2">
        <f>Tabella2[[#This Row],[Carico fiscale      (a)+(b)+(c)]]/Tabella2[[#This Row],[Numero contribuenti]]</f>
        <v>4722.3642248722317</v>
      </c>
    </row>
    <row r="92" spans="1:7" x14ac:dyDescent="0.25">
      <c r="A92" s="11">
        <f>Tabella2[[#This Row],[Codice Istat Comune]]</f>
        <v>34050</v>
      </c>
      <c r="B92" s="1" t="str">
        <f>Tabella2[[#This Row],[Denominazione Comune]]</f>
        <v>POLESINE ZIBELLO</v>
      </c>
      <c r="C92" s="3" t="str">
        <f>Tabella2[[#This Row],[Sigla Provincia]]</f>
        <v>PR</v>
      </c>
      <c r="D92" s="2">
        <f>Tabella2[[#This Row],[Numero contribuenti]]</f>
        <v>2382</v>
      </c>
      <c r="E92" s="2">
        <f>Tabella2[[#This Row],[Reddito imponibile]]/Tabella2[[#This Row],[Numero contribuenti]]</f>
        <v>21357.280436607893</v>
      </c>
      <c r="F92" s="2">
        <f>Tabella2[[#This Row],[Imposta netta       (a)]]/Tabella2[[#This Row],[Numero contribuenti]]</f>
        <v>4171.0701091519732</v>
      </c>
      <c r="G92" s="2">
        <f>Tabella2[[#This Row],[Carico fiscale      (a)+(b)+(c)]]/Tabella2[[#This Row],[Numero contribuenti]]</f>
        <v>4603.2149454240134</v>
      </c>
    </row>
    <row r="93" spans="1:7" x14ac:dyDescent="0.25">
      <c r="A93" s="11">
        <f>Tabella2[[#This Row],[Codice Istat Comune]]</f>
        <v>34051</v>
      </c>
      <c r="B93" s="1" t="str">
        <f>Tabella2[[#This Row],[Denominazione Comune]]</f>
        <v>SORBOLO MEZZANI</v>
      </c>
      <c r="C93" s="3" t="str">
        <f>Tabella2[[#This Row],[Sigla Provincia]]</f>
        <v>PR</v>
      </c>
      <c r="D93" s="2">
        <f>Tabella2[[#This Row],[Numero contribuenti]]</f>
        <v>9630</v>
      </c>
      <c r="E93" s="2">
        <f>Tabella2[[#This Row],[Reddito imponibile]]/Tabella2[[#This Row],[Numero contribuenti]]</f>
        <v>23066.591277258565</v>
      </c>
      <c r="F93" s="2">
        <f>Tabella2[[#This Row],[Imposta netta       (a)]]/Tabella2[[#This Row],[Numero contribuenti]]</f>
        <v>4610.1739356178605</v>
      </c>
      <c r="G93" s="2">
        <f>Tabella2[[#This Row],[Carico fiscale      (a)+(b)+(c)]]/Tabella2[[#This Row],[Numero contribuenti]]</f>
        <v>5130.2839044652128</v>
      </c>
    </row>
    <row r="94" spans="1:7" x14ac:dyDescent="0.25">
      <c r="A94" s="11">
        <f>Tabella2[[#This Row],[Codice Istat Comune]]</f>
        <v>35001</v>
      </c>
      <c r="B94" s="1" t="str">
        <f>Tabella2[[#This Row],[Denominazione Comune]]</f>
        <v>ALBINEA</v>
      </c>
      <c r="C94" s="3" t="str">
        <f>Tabella2[[#This Row],[Sigla Provincia]]</f>
        <v>RE</v>
      </c>
      <c r="D94" s="2">
        <f>Tabella2[[#This Row],[Numero contribuenti]]</f>
        <v>6863</v>
      </c>
      <c r="E94" s="2">
        <f>Tabella2[[#This Row],[Reddito imponibile]]/Tabella2[[#This Row],[Numero contribuenti]]</f>
        <v>28044.89246685123</v>
      </c>
      <c r="F94" s="2">
        <f>Tabella2[[#This Row],[Imposta netta       (a)]]/Tabella2[[#This Row],[Numero contribuenti]]</f>
        <v>6509.1818446743409</v>
      </c>
      <c r="G94" s="2">
        <f>Tabella2[[#This Row],[Carico fiscale      (a)+(b)+(c)]]/Tabella2[[#This Row],[Numero contribuenti]]</f>
        <v>7153.4833163339645</v>
      </c>
    </row>
    <row r="95" spans="1:7" x14ac:dyDescent="0.25">
      <c r="A95" s="11">
        <f>Tabella2[[#This Row],[Codice Istat Comune]]</f>
        <v>35002</v>
      </c>
      <c r="B95" s="1" t="str">
        <f>Tabella2[[#This Row],[Denominazione Comune]]</f>
        <v>BAGNOLO IN PIANO</v>
      </c>
      <c r="C95" s="3" t="str">
        <f>Tabella2[[#This Row],[Sigla Provincia]]</f>
        <v>RE</v>
      </c>
      <c r="D95" s="2">
        <f>Tabella2[[#This Row],[Numero contribuenti]]</f>
        <v>6985</v>
      </c>
      <c r="E95" s="2">
        <f>Tabella2[[#This Row],[Reddito imponibile]]/Tabella2[[#This Row],[Numero contribuenti]]</f>
        <v>22613.215748031496</v>
      </c>
      <c r="F95" s="2">
        <f>Tabella2[[#This Row],[Imposta netta       (a)]]/Tabella2[[#This Row],[Numero contribuenti]]</f>
        <v>4426.5898353614893</v>
      </c>
      <c r="G95" s="2">
        <f>Tabella2[[#This Row],[Carico fiscale      (a)+(b)+(c)]]/Tabella2[[#This Row],[Numero contribuenti]]</f>
        <v>4951.5193987115244</v>
      </c>
    </row>
    <row r="96" spans="1:7" x14ac:dyDescent="0.25">
      <c r="A96" s="11">
        <f>Tabella2[[#This Row],[Codice Istat Comune]]</f>
        <v>35003</v>
      </c>
      <c r="B96" s="1" t="str">
        <f>Tabella2[[#This Row],[Denominazione Comune]]</f>
        <v>BAISO</v>
      </c>
      <c r="C96" s="3" t="str">
        <f>Tabella2[[#This Row],[Sigla Provincia]]</f>
        <v>RE</v>
      </c>
      <c r="D96" s="2">
        <f>Tabella2[[#This Row],[Numero contribuenti]]</f>
        <v>2545</v>
      </c>
      <c r="E96" s="2">
        <f>Tabella2[[#This Row],[Reddito imponibile]]/Tabella2[[#This Row],[Numero contribuenti]]</f>
        <v>22438.900982318271</v>
      </c>
      <c r="F96" s="2">
        <f>Tabella2[[#This Row],[Imposta netta       (a)]]/Tabella2[[#This Row],[Numero contribuenti]]</f>
        <v>4646.3799607072688</v>
      </c>
      <c r="G96" s="2">
        <f>Tabella2[[#This Row],[Carico fiscale      (a)+(b)+(c)]]/Tabella2[[#This Row],[Numero contribuenti]]</f>
        <v>5150.7976424361495</v>
      </c>
    </row>
    <row r="97" spans="1:7" x14ac:dyDescent="0.25">
      <c r="A97" s="11">
        <f>Tabella2[[#This Row],[Codice Istat Comune]]</f>
        <v>35004</v>
      </c>
      <c r="B97" s="1" t="str">
        <f>Tabella2[[#This Row],[Denominazione Comune]]</f>
        <v>BIBBIANO</v>
      </c>
      <c r="C97" s="3" t="str">
        <f>Tabella2[[#This Row],[Sigla Provincia]]</f>
        <v>RE</v>
      </c>
      <c r="D97" s="2">
        <f>Tabella2[[#This Row],[Numero contribuenti]]</f>
        <v>7484</v>
      </c>
      <c r="E97" s="2">
        <f>Tabella2[[#This Row],[Reddito imponibile]]/Tabella2[[#This Row],[Numero contribuenti]]</f>
        <v>22744.935595938001</v>
      </c>
      <c r="F97" s="2">
        <f>Tabella2[[#This Row],[Imposta netta       (a)]]/Tabella2[[#This Row],[Numero contribuenti]]</f>
        <v>4536.2385088188139</v>
      </c>
      <c r="G97" s="2">
        <f>Tabella2[[#This Row],[Carico fiscale      (a)+(b)+(c)]]/Tabella2[[#This Row],[Numero contribuenti]]</f>
        <v>5055.8683858898985</v>
      </c>
    </row>
    <row r="98" spans="1:7" x14ac:dyDescent="0.25">
      <c r="A98" s="11">
        <f>Tabella2[[#This Row],[Codice Istat Comune]]</f>
        <v>35005</v>
      </c>
      <c r="B98" s="1" t="str">
        <f>Tabella2[[#This Row],[Denominazione Comune]]</f>
        <v>BORETTO</v>
      </c>
      <c r="C98" s="3" t="str">
        <f>Tabella2[[#This Row],[Sigla Provincia]]</f>
        <v>RE</v>
      </c>
      <c r="D98" s="2">
        <f>Tabella2[[#This Row],[Numero contribuenti]]</f>
        <v>3908</v>
      </c>
      <c r="E98" s="2">
        <f>Tabella2[[#This Row],[Reddito imponibile]]/Tabella2[[#This Row],[Numero contribuenti]]</f>
        <v>23229.63945752303</v>
      </c>
      <c r="F98" s="2">
        <f>Tabella2[[#This Row],[Imposta netta       (a)]]/Tabella2[[#This Row],[Numero contribuenti]]</f>
        <v>4726.7328556806551</v>
      </c>
      <c r="G98" s="2">
        <f>Tabella2[[#This Row],[Carico fiscale      (a)+(b)+(c)]]/Tabella2[[#This Row],[Numero contribuenti]]</f>
        <v>5268.2308085977484</v>
      </c>
    </row>
    <row r="99" spans="1:7" x14ac:dyDescent="0.25">
      <c r="A99" s="11">
        <f>Tabella2[[#This Row],[Codice Istat Comune]]</f>
        <v>35006</v>
      </c>
      <c r="B99" s="1" t="str">
        <f>Tabella2[[#This Row],[Denominazione Comune]]</f>
        <v>BRESCELLO</v>
      </c>
      <c r="C99" s="3" t="str">
        <f>Tabella2[[#This Row],[Sigla Provincia]]</f>
        <v>RE</v>
      </c>
      <c r="D99" s="2">
        <f>Tabella2[[#This Row],[Numero contribuenti]]</f>
        <v>4136</v>
      </c>
      <c r="E99" s="2">
        <f>Tabella2[[#This Row],[Reddito imponibile]]/Tabella2[[#This Row],[Numero contribuenti]]</f>
        <v>22762.431576402319</v>
      </c>
      <c r="F99" s="2">
        <f>Tabella2[[#This Row],[Imposta netta       (a)]]/Tabella2[[#This Row],[Numero contribuenti]]</f>
        <v>4547.0510154738877</v>
      </c>
      <c r="G99" s="2">
        <f>Tabella2[[#This Row],[Carico fiscale      (a)+(b)+(c)]]/Tabella2[[#This Row],[Numero contribuenti]]</f>
        <v>5059.6796421663439</v>
      </c>
    </row>
    <row r="100" spans="1:7" x14ac:dyDescent="0.25">
      <c r="A100" s="11">
        <f>Tabella2[[#This Row],[Codice Istat Comune]]</f>
        <v>35008</v>
      </c>
      <c r="B100" s="1" t="str">
        <f>Tabella2[[#This Row],[Denominazione Comune]]</f>
        <v>CADELBOSCO DI SOPRA</v>
      </c>
      <c r="C100" s="3" t="str">
        <f>Tabella2[[#This Row],[Sigla Provincia]]</f>
        <v>RE</v>
      </c>
      <c r="D100" s="2">
        <f>Tabella2[[#This Row],[Numero contribuenti]]</f>
        <v>7520</v>
      </c>
      <c r="E100" s="2">
        <f>Tabella2[[#This Row],[Reddito imponibile]]/Tabella2[[#This Row],[Numero contribuenti]]</f>
        <v>21828.717952127659</v>
      </c>
      <c r="F100" s="2">
        <f>Tabella2[[#This Row],[Imposta netta       (a)]]/Tabella2[[#This Row],[Numero contribuenti]]</f>
        <v>4254.2401595744677</v>
      </c>
      <c r="G100" s="2">
        <f>Tabella2[[#This Row],[Carico fiscale      (a)+(b)+(c)]]/Tabella2[[#This Row],[Numero contribuenti]]</f>
        <v>4729.5154255319148</v>
      </c>
    </row>
    <row r="101" spans="1:7" x14ac:dyDescent="0.25">
      <c r="A101" s="11">
        <f>Tabella2[[#This Row],[Codice Istat Comune]]</f>
        <v>35009</v>
      </c>
      <c r="B101" s="1" t="str">
        <f>Tabella2[[#This Row],[Denominazione Comune]]</f>
        <v>CAMPAGNOLA EMILIA</v>
      </c>
      <c r="C101" s="3" t="str">
        <f>Tabella2[[#This Row],[Sigla Provincia]]</f>
        <v>RE</v>
      </c>
      <c r="D101" s="2">
        <f>Tabella2[[#This Row],[Numero contribuenti]]</f>
        <v>4106</v>
      </c>
      <c r="E101" s="2">
        <f>Tabella2[[#This Row],[Reddito imponibile]]/Tabella2[[#This Row],[Numero contribuenti]]</f>
        <v>22101.714320506577</v>
      </c>
      <c r="F101" s="2">
        <f>Tabella2[[#This Row],[Imposta netta       (a)]]/Tabella2[[#This Row],[Numero contribuenti]]</f>
        <v>4354.9422795908431</v>
      </c>
      <c r="G101" s="2">
        <f>Tabella2[[#This Row],[Carico fiscale      (a)+(b)+(c)]]/Tabella2[[#This Row],[Numero contribuenti]]</f>
        <v>4813.6120311738923</v>
      </c>
    </row>
    <row r="102" spans="1:7" x14ac:dyDescent="0.25">
      <c r="A102" s="11">
        <f>Tabella2[[#This Row],[Codice Istat Comune]]</f>
        <v>35010</v>
      </c>
      <c r="B102" s="1" t="str">
        <f>Tabella2[[#This Row],[Denominazione Comune]]</f>
        <v>CAMPEGINE</v>
      </c>
      <c r="C102" s="3" t="str">
        <f>Tabella2[[#This Row],[Sigla Provincia]]</f>
        <v>RE</v>
      </c>
      <c r="D102" s="2">
        <f>Tabella2[[#This Row],[Numero contribuenti]]</f>
        <v>3890</v>
      </c>
      <c r="E102" s="2">
        <f>Tabella2[[#This Row],[Reddito imponibile]]/Tabella2[[#This Row],[Numero contribuenti]]</f>
        <v>20775.370694087404</v>
      </c>
      <c r="F102" s="2">
        <f>Tabella2[[#This Row],[Imposta netta       (a)]]/Tabella2[[#This Row],[Numero contribuenti]]</f>
        <v>3738.3491002570695</v>
      </c>
      <c r="G102" s="2">
        <f>Tabella2[[#This Row],[Carico fiscale      (a)+(b)+(c)]]/Tabella2[[#This Row],[Numero contribuenti]]</f>
        <v>4192.146786632391</v>
      </c>
    </row>
    <row r="103" spans="1:7" x14ac:dyDescent="0.25">
      <c r="A103" s="11">
        <f>Tabella2[[#This Row],[Codice Istat Comune]]</f>
        <v>35011</v>
      </c>
      <c r="B103" s="1" t="str">
        <f>Tabella2[[#This Row],[Denominazione Comune]]</f>
        <v>CARPINETI</v>
      </c>
      <c r="C103" s="3" t="str">
        <f>Tabella2[[#This Row],[Sigla Provincia]]</f>
        <v>RE</v>
      </c>
      <c r="D103" s="2">
        <f>Tabella2[[#This Row],[Numero contribuenti]]</f>
        <v>3106</v>
      </c>
      <c r="E103" s="2">
        <f>Tabella2[[#This Row],[Reddito imponibile]]/Tabella2[[#This Row],[Numero contribuenti]]</f>
        <v>20759.248229233741</v>
      </c>
      <c r="F103" s="2">
        <f>Tabella2[[#This Row],[Imposta netta       (a)]]/Tabella2[[#This Row],[Numero contribuenti]]</f>
        <v>4046.3882807469413</v>
      </c>
      <c r="G103" s="2">
        <f>Tabella2[[#This Row],[Carico fiscale      (a)+(b)+(c)]]/Tabella2[[#This Row],[Numero contribuenti]]</f>
        <v>4502.4262717321317</v>
      </c>
    </row>
    <row r="104" spans="1:7" x14ac:dyDescent="0.25">
      <c r="A104" s="11">
        <f>Tabella2[[#This Row],[Codice Istat Comune]]</f>
        <v>35012</v>
      </c>
      <c r="B104" s="1" t="str">
        <f>Tabella2[[#This Row],[Denominazione Comune]]</f>
        <v>CASALGRANDE</v>
      </c>
      <c r="C104" s="3" t="str">
        <f>Tabella2[[#This Row],[Sigla Provincia]]</f>
        <v>RE</v>
      </c>
      <c r="D104" s="2">
        <f>Tabella2[[#This Row],[Numero contribuenti]]</f>
        <v>14066</v>
      </c>
      <c r="E104" s="2">
        <f>Tabella2[[#This Row],[Reddito imponibile]]/Tabella2[[#This Row],[Numero contribuenti]]</f>
        <v>23753.167851556947</v>
      </c>
      <c r="F104" s="2">
        <f>Tabella2[[#This Row],[Imposta netta       (a)]]/Tabella2[[#This Row],[Numero contribuenti]]</f>
        <v>4796.8916536328734</v>
      </c>
      <c r="G104" s="2">
        <f>Tabella2[[#This Row],[Carico fiscale      (a)+(b)+(c)]]/Tabella2[[#This Row],[Numero contribuenti]]</f>
        <v>5336.2291340821839</v>
      </c>
    </row>
    <row r="105" spans="1:7" x14ac:dyDescent="0.25">
      <c r="A105" s="11">
        <f>Tabella2[[#This Row],[Codice Istat Comune]]</f>
        <v>35013</v>
      </c>
      <c r="B105" s="1" t="str">
        <f>Tabella2[[#This Row],[Denominazione Comune]]</f>
        <v>CASINA</v>
      </c>
      <c r="C105" s="3" t="str">
        <f>Tabella2[[#This Row],[Sigla Provincia]]</f>
        <v>RE</v>
      </c>
      <c r="D105" s="2">
        <f>Tabella2[[#This Row],[Numero contribuenti]]</f>
        <v>3498</v>
      </c>
      <c r="E105" s="2">
        <f>Tabella2[[#This Row],[Reddito imponibile]]/Tabella2[[#This Row],[Numero contribuenti]]</f>
        <v>20904.419954259578</v>
      </c>
      <c r="F105" s="2">
        <f>Tabella2[[#This Row],[Imposta netta       (a)]]/Tabella2[[#This Row],[Numero contribuenti]]</f>
        <v>4038.9748427672957</v>
      </c>
      <c r="G105" s="2">
        <f>Tabella2[[#This Row],[Carico fiscale      (a)+(b)+(c)]]/Tabella2[[#This Row],[Numero contribuenti]]</f>
        <v>4493.1783876500858</v>
      </c>
    </row>
    <row r="106" spans="1:7" x14ac:dyDescent="0.25">
      <c r="A106" s="11">
        <f>Tabella2[[#This Row],[Codice Istat Comune]]</f>
        <v>35014</v>
      </c>
      <c r="B106" s="1" t="str">
        <f>Tabella2[[#This Row],[Denominazione Comune]]</f>
        <v>CASTELLARANO</v>
      </c>
      <c r="C106" s="3" t="str">
        <f>Tabella2[[#This Row],[Sigla Provincia]]</f>
        <v>RE</v>
      </c>
      <c r="D106" s="2">
        <f>Tabella2[[#This Row],[Numero contribuenti]]</f>
        <v>11518</v>
      </c>
      <c r="E106" s="2">
        <f>Tabella2[[#This Row],[Reddito imponibile]]/Tabella2[[#This Row],[Numero contribuenti]]</f>
        <v>25462.509897551659</v>
      </c>
      <c r="F106" s="2">
        <f>Tabella2[[#This Row],[Imposta netta       (a)]]/Tabella2[[#This Row],[Numero contribuenti]]</f>
        <v>5466.374457371071</v>
      </c>
      <c r="G106" s="2">
        <f>Tabella2[[#This Row],[Carico fiscale      (a)+(b)+(c)]]/Tabella2[[#This Row],[Numero contribuenti]]</f>
        <v>6059.1989060600799</v>
      </c>
    </row>
    <row r="107" spans="1:7" x14ac:dyDescent="0.25">
      <c r="A107" s="11">
        <f>Tabella2[[#This Row],[Codice Istat Comune]]</f>
        <v>35015</v>
      </c>
      <c r="B107" s="1" t="str">
        <f>Tabella2[[#This Row],[Denominazione Comune]]</f>
        <v>CASTELNOVO DI SOTTO</v>
      </c>
      <c r="C107" s="3" t="str">
        <f>Tabella2[[#This Row],[Sigla Provincia]]</f>
        <v>RE</v>
      </c>
      <c r="D107" s="2">
        <f>Tabella2[[#This Row],[Numero contribuenti]]</f>
        <v>6237</v>
      </c>
      <c r="E107" s="2">
        <f>Tabella2[[#This Row],[Reddito imponibile]]/Tabella2[[#This Row],[Numero contribuenti]]</f>
        <v>21479.250440917109</v>
      </c>
      <c r="F107" s="2">
        <f>Tabella2[[#This Row],[Imposta netta       (a)]]/Tabella2[[#This Row],[Numero contribuenti]]</f>
        <v>3985.7178130511465</v>
      </c>
      <c r="G107" s="2">
        <f>Tabella2[[#This Row],[Carico fiscale      (a)+(b)+(c)]]/Tabella2[[#This Row],[Numero contribuenti]]</f>
        <v>4411.3052749719418</v>
      </c>
    </row>
    <row r="108" spans="1:7" x14ac:dyDescent="0.25">
      <c r="A108" s="11">
        <f>Tabella2[[#This Row],[Codice Istat Comune]]</f>
        <v>35016</v>
      </c>
      <c r="B108" s="1" t="str">
        <f>Tabella2[[#This Row],[Denominazione Comune]]</f>
        <v>CASTELNOVO NE' MONTI</v>
      </c>
      <c r="C108" s="3" t="str">
        <f>Tabella2[[#This Row],[Sigla Provincia]]</f>
        <v>RE</v>
      </c>
      <c r="D108" s="2">
        <f>Tabella2[[#This Row],[Numero contribuenti]]</f>
        <v>8024</v>
      </c>
      <c r="E108" s="2">
        <f>Tabella2[[#This Row],[Reddito imponibile]]/Tabella2[[#This Row],[Numero contribuenti]]</f>
        <v>21184.668619142572</v>
      </c>
      <c r="F108" s="2">
        <f>Tabella2[[#This Row],[Imposta netta       (a)]]/Tabella2[[#This Row],[Numero contribuenti]]</f>
        <v>4064.6600199401796</v>
      </c>
      <c r="G108" s="2">
        <f>Tabella2[[#This Row],[Carico fiscale      (a)+(b)+(c)]]/Tabella2[[#This Row],[Numero contribuenti]]</f>
        <v>4550.0545862412764</v>
      </c>
    </row>
    <row r="109" spans="1:7" x14ac:dyDescent="0.25">
      <c r="A109" s="11">
        <f>Tabella2[[#This Row],[Codice Istat Comune]]</f>
        <v>35017</v>
      </c>
      <c r="B109" s="1" t="str">
        <f>Tabella2[[#This Row],[Denominazione Comune]]</f>
        <v>CAVRIAGO</v>
      </c>
      <c r="C109" s="3" t="str">
        <f>Tabella2[[#This Row],[Sigla Provincia]]</f>
        <v>RE</v>
      </c>
      <c r="D109" s="2">
        <f>Tabella2[[#This Row],[Numero contribuenti]]</f>
        <v>7403</v>
      </c>
      <c r="E109" s="2">
        <f>Tabella2[[#This Row],[Reddito imponibile]]/Tabella2[[#This Row],[Numero contribuenti]]</f>
        <v>23057.847899500204</v>
      </c>
      <c r="F109" s="2">
        <f>Tabella2[[#This Row],[Imposta netta       (a)]]/Tabella2[[#This Row],[Numero contribuenti]]</f>
        <v>4585.3997028231797</v>
      </c>
      <c r="G109" s="2">
        <f>Tabella2[[#This Row],[Carico fiscale      (a)+(b)+(c)]]/Tabella2[[#This Row],[Numero contribuenti]]</f>
        <v>5123.9762258543833</v>
      </c>
    </row>
    <row r="110" spans="1:7" x14ac:dyDescent="0.25">
      <c r="A110" s="11">
        <f>Tabella2[[#This Row],[Codice Istat Comune]]</f>
        <v>35018</v>
      </c>
      <c r="B110" s="1" t="str">
        <f>Tabella2[[#This Row],[Denominazione Comune]]</f>
        <v>CANOSSA</v>
      </c>
      <c r="C110" s="3" t="str">
        <f>Tabella2[[#This Row],[Sigla Provincia]]</f>
        <v>RE</v>
      </c>
      <c r="D110" s="2">
        <f>Tabella2[[#This Row],[Numero contribuenti]]</f>
        <v>2830</v>
      </c>
      <c r="E110" s="2">
        <f>Tabella2[[#This Row],[Reddito imponibile]]/Tabella2[[#This Row],[Numero contribuenti]]</f>
        <v>24419.326855123676</v>
      </c>
      <c r="F110" s="2">
        <f>Tabella2[[#This Row],[Imposta netta       (a)]]/Tabella2[[#This Row],[Numero contribuenti]]</f>
        <v>5517.1339222614843</v>
      </c>
      <c r="G110" s="2">
        <f>Tabella2[[#This Row],[Carico fiscale      (a)+(b)+(c)]]/Tabella2[[#This Row],[Numero contribuenti]]</f>
        <v>6064.8515901060073</v>
      </c>
    </row>
    <row r="111" spans="1:7" x14ac:dyDescent="0.25">
      <c r="A111" s="11">
        <f>Tabella2[[#This Row],[Codice Istat Comune]]</f>
        <v>35020</v>
      </c>
      <c r="B111" s="1" t="str">
        <f>Tabella2[[#This Row],[Denominazione Comune]]</f>
        <v>CORREGGIO</v>
      </c>
      <c r="C111" s="3" t="str">
        <f>Tabella2[[#This Row],[Sigla Provincia]]</f>
        <v>RE</v>
      </c>
      <c r="D111" s="2">
        <f>Tabella2[[#This Row],[Numero contribuenti]]</f>
        <v>18793</v>
      </c>
      <c r="E111" s="2">
        <f>Tabella2[[#This Row],[Reddito imponibile]]/Tabella2[[#This Row],[Numero contribuenti]]</f>
        <v>24455.83195870803</v>
      </c>
      <c r="F111" s="2">
        <f>Tabella2[[#This Row],[Imposta netta       (a)]]/Tabella2[[#This Row],[Numero contribuenti]]</f>
        <v>5098.8109402437076</v>
      </c>
      <c r="G111" s="2">
        <f>Tabella2[[#This Row],[Carico fiscale      (a)+(b)+(c)]]/Tabella2[[#This Row],[Numero contribuenti]]</f>
        <v>5545.6459852072576</v>
      </c>
    </row>
    <row r="112" spans="1:7" x14ac:dyDescent="0.25">
      <c r="A112" s="11">
        <f>Tabella2[[#This Row],[Codice Istat Comune]]</f>
        <v>35021</v>
      </c>
      <c r="B112" s="1" t="str">
        <f>Tabella2[[#This Row],[Denominazione Comune]]</f>
        <v>FABBRICO</v>
      </c>
      <c r="C112" s="3" t="str">
        <f>Tabella2[[#This Row],[Sigla Provincia]]</f>
        <v>RE</v>
      </c>
      <c r="D112" s="2">
        <f>Tabella2[[#This Row],[Numero contribuenti]]</f>
        <v>4749</v>
      </c>
      <c r="E112" s="2">
        <f>Tabella2[[#This Row],[Reddito imponibile]]/Tabella2[[#This Row],[Numero contribuenti]]</f>
        <v>22425.114339861022</v>
      </c>
      <c r="F112" s="2">
        <f>Tabella2[[#This Row],[Imposta netta       (a)]]/Tabella2[[#This Row],[Numero contribuenti]]</f>
        <v>4217.8241735102129</v>
      </c>
      <c r="G112" s="2">
        <f>Tabella2[[#This Row],[Carico fiscale      (a)+(b)+(c)]]/Tabella2[[#This Row],[Numero contribuenti]]</f>
        <v>4661.4937881659298</v>
      </c>
    </row>
    <row r="113" spans="1:7" x14ac:dyDescent="0.25">
      <c r="A113" s="11">
        <f>Tabella2[[#This Row],[Codice Istat Comune]]</f>
        <v>35022</v>
      </c>
      <c r="B113" s="1" t="str">
        <f>Tabella2[[#This Row],[Denominazione Comune]]</f>
        <v>GATTATICO</v>
      </c>
      <c r="C113" s="3" t="str">
        <f>Tabella2[[#This Row],[Sigla Provincia]]</f>
        <v>RE</v>
      </c>
      <c r="D113" s="2">
        <f>Tabella2[[#This Row],[Numero contribuenti]]</f>
        <v>4229</v>
      </c>
      <c r="E113" s="2">
        <f>Tabella2[[#This Row],[Reddito imponibile]]/Tabella2[[#This Row],[Numero contribuenti]]</f>
        <v>21542.622605816978</v>
      </c>
      <c r="F113" s="2">
        <f>Tabella2[[#This Row],[Imposta netta       (a)]]/Tabella2[[#This Row],[Numero contribuenti]]</f>
        <v>4019.1366753369589</v>
      </c>
      <c r="G113" s="2">
        <f>Tabella2[[#This Row],[Carico fiscale      (a)+(b)+(c)]]/Tabella2[[#This Row],[Numero contribuenti]]</f>
        <v>4477.35611255616</v>
      </c>
    </row>
    <row r="114" spans="1:7" x14ac:dyDescent="0.25">
      <c r="A114" s="11">
        <f>Tabella2[[#This Row],[Codice Istat Comune]]</f>
        <v>35023</v>
      </c>
      <c r="B114" s="1" t="str">
        <f>Tabella2[[#This Row],[Denominazione Comune]]</f>
        <v>GUALTIERI</v>
      </c>
      <c r="C114" s="3" t="str">
        <f>Tabella2[[#This Row],[Sigla Provincia]]</f>
        <v>RE</v>
      </c>
      <c r="D114" s="2">
        <f>Tabella2[[#This Row],[Numero contribuenti]]</f>
        <v>4693</v>
      </c>
      <c r="E114" s="2">
        <f>Tabella2[[#This Row],[Reddito imponibile]]/Tabella2[[#This Row],[Numero contribuenti]]</f>
        <v>21275.532921372258</v>
      </c>
      <c r="F114" s="2">
        <f>Tabella2[[#This Row],[Imposta netta       (a)]]/Tabella2[[#This Row],[Numero contribuenti]]</f>
        <v>4008.646281696143</v>
      </c>
      <c r="G114" s="2">
        <f>Tabella2[[#This Row],[Carico fiscale      (a)+(b)+(c)]]/Tabella2[[#This Row],[Numero contribuenti]]</f>
        <v>4461.7807372682719</v>
      </c>
    </row>
    <row r="115" spans="1:7" x14ac:dyDescent="0.25">
      <c r="A115" s="11">
        <f>Tabella2[[#This Row],[Codice Istat Comune]]</f>
        <v>35024</v>
      </c>
      <c r="B115" s="1" t="str">
        <f>Tabella2[[#This Row],[Denominazione Comune]]</f>
        <v>GUASTALLA</v>
      </c>
      <c r="C115" s="3" t="str">
        <f>Tabella2[[#This Row],[Sigla Provincia]]</f>
        <v>RE</v>
      </c>
      <c r="D115" s="2">
        <f>Tabella2[[#This Row],[Numero contribuenti]]</f>
        <v>10889</v>
      </c>
      <c r="E115" s="2">
        <f>Tabella2[[#This Row],[Reddito imponibile]]/Tabella2[[#This Row],[Numero contribuenti]]</f>
        <v>24170.033611901919</v>
      </c>
      <c r="F115" s="2">
        <f>Tabella2[[#This Row],[Imposta netta       (a)]]/Tabella2[[#This Row],[Numero contribuenti]]</f>
        <v>5039.2980989989901</v>
      </c>
      <c r="G115" s="2">
        <f>Tabella2[[#This Row],[Carico fiscale      (a)+(b)+(c)]]/Tabella2[[#This Row],[Numero contribuenti]]</f>
        <v>5578.6492790889888</v>
      </c>
    </row>
    <row r="116" spans="1:7" x14ac:dyDescent="0.25">
      <c r="A116" s="11">
        <f>Tabella2[[#This Row],[Codice Istat Comune]]</f>
        <v>35026</v>
      </c>
      <c r="B116" s="1" t="str">
        <f>Tabella2[[#This Row],[Denominazione Comune]]</f>
        <v>LUZZARA</v>
      </c>
      <c r="C116" s="3" t="str">
        <f>Tabella2[[#This Row],[Sigla Provincia]]</f>
        <v>RE</v>
      </c>
      <c r="D116" s="2">
        <f>Tabella2[[#This Row],[Numero contribuenti]]</f>
        <v>6258</v>
      </c>
      <c r="E116" s="2">
        <f>Tabella2[[#This Row],[Reddito imponibile]]/Tabella2[[#This Row],[Numero contribuenti]]</f>
        <v>22785.509587727709</v>
      </c>
      <c r="F116" s="2">
        <f>Tabella2[[#This Row],[Imposta netta       (a)]]/Tabella2[[#This Row],[Numero contribuenti]]</f>
        <v>4591.8413231064242</v>
      </c>
      <c r="G116" s="2">
        <f>Tabella2[[#This Row],[Carico fiscale      (a)+(b)+(c)]]/Tabella2[[#This Row],[Numero contribuenti]]</f>
        <v>5080.3772770853311</v>
      </c>
    </row>
    <row r="117" spans="1:7" x14ac:dyDescent="0.25">
      <c r="A117" s="11">
        <f>Tabella2[[#This Row],[Codice Istat Comune]]</f>
        <v>35027</v>
      </c>
      <c r="B117" s="1" t="str">
        <f>Tabella2[[#This Row],[Denominazione Comune]]</f>
        <v>MONTECCHIO EMILIA</v>
      </c>
      <c r="C117" s="3" t="str">
        <f>Tabella2[[#This Row],[Sigla Provincia]]</f>
        <v>RE</v>
      </c>
      <c r="D117" s="2">
        <f>Tabella2[[#This Row],[Numero contribuenti]]</f>
        <v>7824</v>
      </c>
      <c r="E117" s="2">
        <f>Tabella2[[#This Row],[Reddito imponibile]]/Tabella2[[#This Row],[Numero contribuenti]]</f>
        <v>24240.176891615542</v>
      </c>
      <c r="F117" s="2">
        <f>Tabella2[[#This Row],[Imposta netta       (a)]]/Tabella2[[#This Row],[Numero contribuenti]]</f>
        <v>5056.2824642126789</v>
      </c>
      <c r="G117" s="2">
        <f>Tabella2[[#This Row],[Carico fiscale      (a)+(b)+(c)]]/Tabella2[[#This Row],[Numero contribuenti]]</f>
        <v>5613.8227249488755</v>
      </c>
    </row>
    <row r="118" spans="1:7" x14ac:dyDescent="0.25">
      <c r="A118" s="11">
        <f>Tabella2[[#This Row],[Codice Istat Comune]]</f>
        <v>35028</v>
      </c>
      <c r="B118" s="1" t="str">
        <f>Tabella2[[#This Row],[Denominazione Comune]]</f>
        <v>NOVELLARA</v>
      </c>
      <c r="C118" s="3" t="str">
        <f>Tabella2[[#This Row],[Sigla Provincia]]</f>
        <v>RE</v>
      </c>
      <c r="D118" s="2">
        <f>Tabella2[[#This Row],[Numero contribuenti]]</f>
        <v>9966</v>
      </c>
      <c r="E118" s="2">
        <f>Tabella2[[#This Row],[Reddito imponibile]]/Tabella2[[#This Row],[Numero contribuenti]]</f>
        <v>22589.25005017058</v>
      </c>
      <c r="F118" s="2">
        <f>Tabella2[[#This Row],[Imposta netta       (a)]]/Tabella2[[#This Row],[Numero contribuenti]]</f>
        <v>4434.4662853702584</v>
      </c>
      <c r="G118" s="2">
        <f>Tabella2[[#This Row],[Carico fiscale      (a)+(b)+(c)]]/Tabella2[[#This Row],[Numero contribuenti]]</f>
        <v>4919.6309452137266</v>
      </c>
    </row>
    <row r="119" spans="1:7" x14ac:dyDescent="0.25">
      <c r="A119" s="11">
        <f>Tabella2[[#This Row],[Codice Istat Comune]]</f>
        <v>35029</v>
      </c>
      <c r="B119" s="1" t="str">
        <f>Tabella2[[#This Row],[Denominazione Comune]]</f>
        <v>POVIGLIO</v>
      </c>
      <c r="C119" s="3" t="str">
        <f>Tabella2[[#This Row],[Sigla Provincia]]</f>
        <v>RE</v>
      </c>
      <c r="D119" s="2">
        <f>Tabella2[[#This Row],[Numero contribuenti]]</f>
        <v>5187</v>
      </c>
      <c r="E119" s="2">
        <f>Tabella2[[#This Row],[Reddito imponibile]]/Tabella2[[#This Row],[Numero contribuenti]]</f>
        <v>23275.129554655872</v>
      </c>
      <c r="F119" s="2">
        <f>Tabella2[[#This Row],[Imposta netta       (a)]]/Tabella2[[#This Row],[Numero contribuenti]]</f>
        <v>4783.7748216695582</v>
      </c>
      <c r="G119" s="2">
        <f>Tabella2[[#This Row],[Carico fiscale      (a)+(b)+(c)]]/Tabella2[[#This Row],[Numero contribuenti]]</f>
        <v>5327.267784846732</v>
      </c>
    </row>
    <row r="120" spans="1:7" x14ac:dyDescent="0.25">
      <c r="A120" s="11">
        <f>Tabella2[[#This Row],[Codice Istat Comune]]</f>
        <v>35030</v>
      </c>
      <c r="B120" s="1" t="str">
        <f>Tabella2[[#This Row],[Denominazione Comune]]</f>
        <v>QUATTRO CASTELLA</v>
      </c>
      <c r="C120" s="3" t="str">
        <f>Tabella2[[#This Row],[Sigla Provincia]]</f>
        <v>RE</v>
      </c>
      <c r="D120" s="2">
        <f>Tabella2[[#This Row],[Numero contribuenti]]</f>
        <v>10013</v>
      </c>
      <c r="E120" s="2">
        <f>Tabella2[[#This Row],[Reddito imponibile]]/Tabella2[[#This Row],[Numero contribuenti]]</f>
        <v>24666.649255967244</v>
      </c>
      <c r="F120" s="2">
        <f>Tabella2[[#This Row],[Imposta netta       (a)]]/Tabella2[[#This Row],[Numero contribuenti]]</f>
        <v>5282.5511834614999</v>
      </c>
      <c r="G120" s="2">
        <f>Tabella2[[#This Row],[Carico fiscale      (a)+(b)+(c)]]/Tabella2[[#This Row],[Numero contribuenti]]</f>
        <v>5835.3114950564268</v>
      </c>
    </row>
    <row r="121" spans="1:7" x14ac:dyDescent="0.25">
      <c r="A121" s="11">
        <f>Tabella2[[#This Row],[Codice Istat Comune]]</f>
        <v>35032</v>
      </c>
      <c r="B121" s="1" t="str">
        <f>Tabella2[[#This Row],[Denominazione Comune]]</f>
        <v>REGGIOLO</v>
      </c>
      <c r="C121" s="3" t="str">
        <f>Tabella2[[#This Row],[Sigla Provincia]]</f>
        <v>RE</v>
      </c>
      <c r="D121" s="2">
        <f>Tabella2[[#This Row],[Numero contribuenti]]</f>
        <v>6759</v>
      </c>
      <c r="E121" s="2">
        <f>Tabella2[[#This Row],[Reddito imponibile]]/Tabella2[[#This Row],[Numero contribuenti]]</f>
        <v>21915.887409380084</v>
      </c>
      <c r="F121" s="2">
        <f>Tabella2[[#This Row],[Imposta netta       (a)]]/Tabella2[[#This Row],[Numero contribuenti]]</f>
        <v>4234.3914780292944</v>
      </c>
      <c r="G121" s="2">
        <f>Tabella2[[#This Row],[Carico fiscale      (a)+(b)+(c)]]/Tabella2[[#This Row],[Numero contribuenti]]</f>
        <v>4678.3472407160825</v>
      </c>
    </row>
    <row r="122" spans="1:7" x14ac:dyDescent="0.25">
      <c r="A122" s="11">
        <f>Tabella2[[#This Row],[Codice Istat Comune]]</f>
        <v>35033</v>
      </c>
      <c r="B122" s="1" t="str">
        <f>Tabella2[[#This Row],[Denominazione Comune]]</f>
        <v>REGGIO NELL'EMILIA</v>
      </c>
      <c r="C122" s="3" t="str">
        <f>Tabella2[[#This Row],[Sigla Provincia]]</f>
        <v>RE</v>
      </c>
      <c r="D122" s="2">
        <f>Tabella2[[#This Row],[Numero contribuenti]]</f>
        <v>125175</v>
      </c>
      <c r="E122" s="2">
        <f>Tabella2[[#This Row],[Reddito imponibile]]/Tabella2[[#This Row],[Numero contribuenti]]</f>
        <v>23900.204545636108</v>
      </c>
      <c r="F122" s="2">
        <f>Tabella2[[#This Row],[Imposta netta       (a)]]/Tabella2[[#This Row],[Numero contribuenti]]</f>
        <v>5036.794615538246</v>
      </c>
      <c r="G122" s="2">
        <f>Tabella2[[#This Row],[Carico fiscale      (a)+(b)+(c)]]/Tabella2[[#This Row],[Numero contribuenti]]</f>
        <v>5576.5521390053927</v>
      </c>
    </row>
    <row r="123" spans="1:7" x14ac:dyDescent="0.25">
      <c r="A123" s="11">
        <f>Tabella2[[#This Row],[Codice Istat Comune]]</f>
        <v>35034</v>
      </c>
      <c r="B123" s="1" t="str">
        <f>Tabella2[[#This Row],[Denominazione Comune]]</f>
        <v>RIO SALICETO</v>
      </c>
      <c r="C123" s="3" t="str">
        <f>Tabella2[[#This Row],[Sigla Provincia]]</f>
        <v>RE</v>
      </c>
      <c r="D123" s="2">
        <f>Tabella2[[#This Row],[Numero contribuenti]]</f>
        <v>4539</v>
      </c>
      <c r="E123" s="2">
        <f>Tabella2[[#This Row],[Reddito imponibile]]/Tabella2[[#This Row],[Numero contribuenti]]</f>
        <v>21592.214144084599</v>
      </c>
      <c r="F123" s="2">
        <f>Tabella2[[#This Row],[Imposta netta       (a)]]/Tabella2[[#This Row],[Numero contribuenti]]</f>
        <v>4147.7422339722407</v>
      </c>
      <c r="G123" s="2">
        <f>Tabella2[[#This Row],[Carico fiscale      (a)+(b)+(c)]]/Tabella2[[#This Row],[Numero contribuenti]]</f>
        <v>4582.8860982595288</v>
      </c>
    </row>
    <row r="124" spans="1:7" x14ac:dyDescent="0.25">
      <c r="A124" s="11">
        <f>Tabella2[[#This Row],[Codice Istat Comune]]</f>
        <v>35035</v>
      </c>
      <c r="B124" s="1" t="str">
        <f>Tabella2[[#This Row],[Denominazione Comune]]</f>
        <v>ROLO</v>
      </c>
      <c r="C124" s="3" t="str">
        <f>Tabella2[[#This Row],[Sigla Provincia]]</f>
        <v>RE</v>
      </c>
      <c r="D124" s="2">
        <f>Tabella2[[#This Row],[Numero contribuenti]]</f>
        <v>2903</v>
      </c>
      <c r="E124" s="2">
        <f>Tabella2[[#This Row],[Reddito imponibile]]/Tabella2[[#This Row],[Numero contribuenti]]</f>
        <v>21651.857733379264</v>
      </c>
      <c r="F124" s="2">
        <f>Tabella2[[#This Row],[Imposta netta       (a)]]/Tabella2[[#This Row],[Numero contribuenti]]</f>
        <v>4122.3420599379951</v>
      </c>
      <c r="G124" s="2">
        <f>Tabella2[[#This Row],[Carico fiscale      (a)+(b)+(c)]]/Tabella2[[#This Row],[Numero contribuenti]]</f>
        <v>4539.7364795039612</v>
      </c>
    </row>
    <row r="125" spans="1:7" x14ac:dyDescent="0.25">
      <c r="A125" s="11">
        <f>Tabella2[[#This Row],[Codice Istat Comune]]</f>
        <v>35036</v>
      </c>
      <c r="B125" s="1" t="str">
        <f>Tabella2[[#This Row],[Denominazione Comune]]</f>
        <v>RUBIERA</v>
      </c>
      <c r="C125" s="3" t="str">
        <f>Tabella2[[#This Row],[Sigla Provincia]]</f>
        <v>RE</v>
      </c>
      <c r="D125" s="2">
        <f>Tabella2[[#This Row],[Numero contribuenti]]</f>
        <v>11209</v>
      </c>
      <c r="E125" s="2">
        <f>Tabella2[[#This Row],[Reddito imponibile]]/Tabella2[[#This Row],[Numero contribuenti]]</f>
        <v>24600.83620305112</v>
      </c>
      <c r="F125" s="2">
        <f>Tabella2[[#This Row],[Imposta netta       (a)]]/Tabella2[[#This Row],[Numero contribuenti]]</f>
        <v>5147.5324292978858</v>
      </c>
      <c r="G125" s="2">
        <f>Tabella2[[#This Row],[Carico fiscale      (a)+(b)+(c)]]/Tabella2[[#This Row],[Numero contribuenti]]</f>
        <v>5675.9247925773934</v>
      </c>
    </row>
    <row r="126" spans="1:7" x14ac:dyDescent="0.25">
      <c r="A126" s="11">
        <f>Tabella2[[#This Row],[Codice Istat Comune]]</f>
        <v>35037</v>
      </c>
      <c r="B126" s="1" t="str">
        <f>Tabella2[[#This Row],[Denominazione Comune]]</f>
        <v>SAN MARTINO IN RIO</v>
      </c>
      <c r="C126" s="3" t="str">
        <f>Tabella2[[#This Row],[Sigla Provincia]]</f>
        <v>RE</v>
      </c>
      <c r="D126" s="2">
        <f>Tabella2[[#This Row],[Numero contribuenti]]</f>
        <v>6129</v>
      </c>
      <c r="E126" s="2">
        <f>Tabella2[[#This Row],[Reddito imponibile]]/Tabella2[[#This Row],[Numero contribuenti]]</f>
        <v>23510.273127753306</v>
      </c>
      <c r="F126" s="2">
        <f>Tabella2[[#This Row],[Imposta netta       (a)]]/Tabella2[[#This Row],[Numero contribuenti]]</f>
        <v>4714.4433023331703</v>
      </c>
      <c r="G126" s="2">
        <f>Tabella2[[#This Row],[Carico fiscale      (a)+(b)+(c)]]/Tabella2[[#This Row],[Numero contribuenti]]</f>
        <v>5196.9011257953989</v>
      </c>
    </row>
    <row r="127" spans="1:7" x14ac:dyDescent="0.25">
      <c r="A127" s="11">
        <f>Tabella2[[#This Row],[Codice Istat Comune]]</f>
        <v>35038</v>
      </c>
      <c r="B127" s="1" t="str">
        <f>Tabella2[[#This Row],[Denominazione Comune]]</f>
        <v>SAN POLO D'ENZA</v>
      </c>
      <c r="C127" s="3" t="str">
        <f>Tabella2[[#This Row],[Sigla Provincia]]</f>
        <v>RE</v>
      </c>
      <c r="D127" s="2">
        <f>Tabella2[[#This Row],[Numero contribuenti]]</f>
        <v>4561</v>
      </c>
      <c r="E127" s="2">
        <f>Tabella2[[#This Row],[Reddito imponibile]]/Tabella2[[#This Row],[Numero contribuenti]]</f>
        <v>22548.129576847183</v>
      </c>
      <c r="F127" s="2">
        <f>Tabella2[[#This Row],[Imposta netta       (a)]]/Tabella2[[#This Row],[Numero contribuenti]]</f>
        <v>4557.9798289848713</v>
      </c>
      <c r="G127" s="2">
        <f>Tabella2[[#This Row],[Carico fiscale      (a)+(b)+(c)]]/Tabella2[[#This Row],[Numero contribuenti]]</f>
        <v>5084.2288971716725</v>
      </c>
    </row>
    <row r="128" spans="1:7" x14ac:dyDescent="0.25">
      <c r="A128" s="11">
        <f>Tabella2[[#This Row],[Codice Istat Comune]]</f>
        <v>35039</v>
      </c>
      <c r="B128" s="1" t="str">
        <f>Tabella2[[#This Row],[Denominazione Comune]]</f>
        <v>SANT'ILARIO D'ENZA</v>
      </c>
      <c r="C128" s="3" t="str">
        <f>Tabella2[[#This Row],[Sigla Provincia]]</f>
        <v>RE</v>
      </c>
      <c r="D128" s="2">
        <f>Tabella2[[#This Row],[Numero contribuenti]]</f>
        <v>8303</v>
      </c>
      <c r="E128" s="2">
        <f>Tabella2[[#This Row],[Reddito imponibile]]/Tabella2[[#This Row],[Numero contribuenti]]</f>
        <v>22552.974467060099</v>
      </c>
      <c r="F128" s="2">
        <f>Tabella2[[#This Row],[Imposta netta       (a)]]/Tabella2[[#This Row],[Numero contribuenti]]</f>
        <v>4430.5454654943997</v>
      </c>
      <c r="G128" s="2">
        <f>Tabella2[[#This Row],[Carico fiscale      (a)+(b)+(c)]]/Tabella2[[#This Row],[Numero contribuenti]]</f>
        <v>4942.3587859809704</v>
      </c>
    </row>
    <row r="129" spans="1:7" x14ac:dyDescent="0.25">
      <c r="A129" s="11">
        <f>Tabella2[[#This Row],[Codice Istat Comune]]</f>
        <v>35040</v>
      </c>
      <c r="B129" s="1" t="str">
        <f>Tabella2[[#This Row],[Denominazione Comune]]</f>
        <v>SCANDIANO</v>
      </c>
      <c r="C129" s="3" t="str">
        <f>Tabella2[[#This Row],[Sigla Provincia]]</f>
        <v>RE</v>
      </c>
      <c r="D129" s="2">
        <f>Tabella2[[#This Row],[Numero contribuenti]]</f>
        <v>19439</v>
      </c>
      <c r="E129" s="2">
        <f>Tabella2[[#This Row],[Reddito imponibile]]/Tabella2[[#This Row],[Numero contribuenti]]</f>
        <v>23219.070373990431</v>
      </c>
      <c r="F129" s="2">
        <f>Tabella2[[#This Row],[Imposta netta       (a)]]/Tabella2[[#This Row],[Numero contribuenti]]</f>
        <v>4647.8023046453009</v>
      </c>
      <c r="G129" s="2">
        <f>Tabella2[[#This Row],[Carico fiscale      (a)+(b)+(c)]]/Tabella2[[#This Row],[Numero contribuenti]]</f>
        <v>5173.4168938731418</v>
      </c>
    </row>
    <row r="130" spans="1:7" x14ac:dyDescent="0.25">
      <c r="A130" s="11">
        <f>Tabella2[[#This Row],[Codice Istat Comune]]</f>
        <v>35041</v>
      </c>
      <c r="B130" s="1" t="str">
        <f>Tabella2[[#This Row],[Denominazione Comune]]</f>
        <v>TOANO</v>
      </c>
      <c r="C130" s="3" t="str">
        <f>Tabella2[[#This Row],[Sigla Provincia]]</f>
        <v>RE</v>
      </c>
      <c r="D130" s="2">
        <f>Tabella2[[#This Row],[Numero contribuenti]]</f>
        <v>3242</v>
      </c>
      <c r="E130" s="2">
        <f>Tabella2[[#This Row],[Reddito imponibile]]/Tabella2[[#This Row],[Numero contribuenti]]</f>
        <v>19899.994756323256</v>
      </c>
      <c r="F130" s="2">
        <f>Tabella2[[#This Row],[Imposta netta       (a)]]/Tabella2[[#This Row],[Numero contribuenti]]</f>
        <v>3728.5111042566318</v>
      </c>
      <c r="G130" s="2">
        <f>Tabella2[[#This Row],[Carico fiscale      (a)+(b)+(c)]]/Tabella2[[#This Row],[Numero contribuenti]]</f>
        <v>4176.8544108574952</v>
      </c>
    </row>
    <row r="131" spans="1:7" x14ac:dyDescent="0.25">
      <c r="A131" s="11">
        <f>Tabella2[[#This Row],[Codice Istat Comune]]</f>
        <v>35042</v>
      </c>
      <c r="B131" s="1" t="str">
        <f>Tabella2[[#This Row],[Denominazione Comune]]</f>
        <v>VETTO</v>
      </c>
      <c r="C131" s="3" t="str">
        <f>Tabella2[[#This Row],[Sigla Provincia]]</f>
        <v>RE</v>
      </c>
      <c r="D131" s="2">
        <f>Tabella2[[#This Row],[Numero contribuenti]]</f>
        <v>1442</v>
      </c>
      <c r="E131" s="2">
        <f>Tabella2[[#This Row],[Reddito imponibile]]/Tabella2[[#This Row],[Numero contribuenti]]</f>
        <v>19594.338418862691</v>
      </c>
      <c r="F131" s="2">
        <f>Tabella2[[#This Row],[Imposta netta       (a)]]/Tabella2[[#This Row],[Numero contribuenti]]</f>
        <v>3582.3834951456311</v>
      </c>
      <c r="G131" s="2">
        <f>Tabella2[[#This Row],[Carico fiscale      (a)+(b)+(c)]]/Tabella2[[#This Row],[Numero contribuenti]]</f>
        <v>3962.2170596393898</v>
      </c>
    </row>
    <row r="132" spans="1:7" x14ac:dyDescent="0.25">
      <c r="A132" s="11">
        <f>Tabella2[[#This Row],[Codice Istat Comune]]</f>
        <v>35043</v>
      </c>
      <c r="B132" s="1" t="str">
        <f>Tabella2[[#This Row],[Denominazione Comune]]</f>
        <v>VEZZANO SUL CROSTOLO</v>
      </c>
      <c r="C132" s="3" t="str">
        <f>Tabella2[[#This Row],[Sigla Provincia]]</f>
        <v>RE</v>
      </c>
      <c r="D132" s="2">
        <f>Tabella2[[#This Row],[Numero contribuenti]]</f>
        <v>3302</v>
      </c>
      <c r="E132" s="2">
        <f>Tabella2[[#This Row],[Reddito imponibile]]/Tabella2[[#This Row],[Numero contribuenti]]</f>
        <v>21551.653543307086</v>
      </c>
      <c r="F132" s="2">
        <f>Tabella2[[#This Row],[Imposta netta       (a)]]/Tabella2[[#This Row],[Numero contribuenti]]</f>
        <v>4121.890369473047</v>
      </c>
      <c r="G132" s="2">
        <f>Tabella2[[#This Row],[Carico fiscale      (a)+(b)+(c)]]/Tabella2[[#This Row],[Numero contribuenti]]</f>
        <v>4616.3821926105393</v>
      </c>
    </row>
    <row r="133" spans="1:7" x14ac:dyDescent="0.25">
      <c r="A133" s="11">
        <f>Tabella2[[#This Row],[Codice Istat Comune]]</f>
        <v>35044</v>
      </c>
      <c r="B133" s="1" t="str">
        <f>Tabella2[[#This Row],[Denominazione Comune]]</f>
        <v>VIANO</v>
      </c>
      <c r="C133" s="3" t="str">
        <f>Tabella2[[#This Row],[Sigla Provincia]]</f>
        <v>RE</v>
      </c>
      <c r="D133" s="2">
        <f>Tabella2[[#This Row],[Numero contribuenti]]</f>
        <v>2639</v>
      </c>
      <c r="E133" s="2">
        <f>Tabella2[[#This Row],[Reddito imponibile]]/Tabella2[[#This Row],[Numero contribuenti]]</f>
        <v>22052.138309965896</v>
      </c>
      <c r="F133" s="2">
        <f>Tabella2[[#This Row],[Imposta netta       (a)]]/Tabella2[[#This Row],[Numero contribuenti]]</f>
        <v>4525.4016672982189</v>
      </c>
      <c r="G133" s="2">
        <f>Tabella2[[#This Row],[Carico fiscale      (a)+(b)+(c)]]/Tabella2[[#This Row],[Numero contribuenti]]</f>
        <v>5028.8613111026907</v>
      </c>
    </row>
    <row r="134" spans="1:7" x14ac:dyDescent="0.25">
      <c r="A134" s="11">
        <f>Tabella2[[#This Row],[Codice Istat Comune]]</f>
        <v>35045</v>
      </c>
      <c r="B134" s="1" t="str">
        <f>Tabella2[[#This Row],[Denominazione Comune]]</f>
        <v>VILLA MINOZZO</v>
      </c>
      <c r="C134" s="3" t="str">
        <f>Tabella2[[#This Row],[Sigla Provincia]]</f>
        <v>RE</v>
      </c>
      <c r="D134" s="2">
        <f>Tabella2[[#This Row],[Numero contribuenti]]</f>
        <v>2889</v>
      </c>
      <c r="E134" s="2">
        <f>Tabella2[[#This Row],[Reddito imponibile]]/Tabella2[[#This Row],[Numero contribuenti]]</f>
        <v>18984.376947040499</v>
      </c>
      <c r="F134" s="2">
        <f>Tabella2[[#This Row],[Imposta netta       (a)]]/Tabella2[[#This Row],[Numero contribuenti]]</f>
        <v>3524.3541017653165</v>
      </c>
      <c r="G134" s="2">
        <f>Tabella2[[#This Row],[Carico fiscale      (a)+(b)+(c)]]/Tabella2[[#This Row],[Numero contribuenti]]</f>
        <v>3939.7898926964349</v>
      </c>
    </row>
    <row r="135" spans="1:7" x14ac:dyDescent="0.25">
      <c r="A135" s="11">
        <f>Tabella2[[#This Row],[Codice Istat Comune]]</f>
        <v>35046</v>
      </c>
      <c r="B135" s="1" t="str">
        <f>Tabella2[[#This Row],[Denominazione Comune]]</f>
        <v>VENTASSO</v>
      </c>
      <c r="C135" s="3" t="str">
        <f>Tabella2[[#This Row],[Sigla Provincia]]</f>
        <v>RE</v>
      </c>
      <c r="D135" s="2">
        <f>Tabella2[[#This Row],[Numero contribuenti]]</f>
        <v>3268</v>
      </c>
      <c r="E135" s="2">
        <f>Tabella2[[#This Row],[Reddito imponibile]]/Tabella2[[#This Row],[Numero contribuenti]]</f>
        <v>18366.974908200733</v>
      </c>
      <c r="F135" s="2">
        <f>Tabella2[[#This Row],[Imposta netta       (a)]]/Tabella2[[#This Row],[Numero contribuenti]]</f>
        <v>3189.048347613219</v>
      </c>
      <c r="G135" s="2">
        <f>Tabella2[[#This Row],[Carico fiscale      (a)+(b)+(c)]]/Tabella2[[#This Row],[Numero contribuenti]]</f>
        <v>3469.252447980416</v>
      </c>
    </row>
    <row r="136" spans="1:7" x14ac:dyDescent="0.25">
      <c r="A136" s="11">
        <f>Tabella2[[#This Row],[Codice Istat Comune]]</f>
        <v>36001</v>
      </c>
      <c r="B136" s="1" t="str">
        <f>Tabella2[[#This Row],[Denominazione Comune]]</f>
        <v>BASTIGLIA</v>
      </c>
      <c r="C136" s="3" t="str">
        <f>Tabella2[[#This Row],[Sigla Provincia]]</f>
        <v>MO</v>
      </c>
      <c r="D136" s="2">
        <f>Tabella2[[#This Row],[Numero contribuenti]]</f>
        <v>3061</v>
      </c>
      <c r="E136" s="2">
        <f>Tabella2[[#This Row],[Reddito imponibile]]/Tabella2[[#This Row],[Numero contribuenti]]</f>
        <v>22373.694217575954</v>
      </c>
      <c r="F136" s="2">
        <f>Tabella2[[#This Row],[Imposta netta       (a)]]/Tabella2[[#This Row],[Numero contribuenti]]</f>
        <v>4359.8170532505719</v>
      </c>
      <c r="G136" s="2">
        <f>Tabella2[[#This Row],[Carico fiscale      (a)+(b)+(c)]]/Tabella2[[#This Row],[Numero contribuenti]]</f>
        <v>4838.1996079712508</v>
      </c>
    </row>
    <row r="137" spans="1:7" x14ac:dyDescent="0.25">
      <c r="A137" s="11">
        <f>Tabella2[[#This Row],[Codice Istat Comune]]</f>
        <v>36002</v>
      </c>
      <c r="B137" s="1" t="str">
        <f>Tabella2[[#This Row],[Denominazione Comune]]</f>
        <v>BOMPORTO</v>
      </c>
      <c r="C137" s="3" t="str">
        <f>Tabella2[[#This Row],[Sigla Provincia]]</f>
        <v>MO</v>
      </c>
      <c r="D137" s="2">
        <f>Tabella2[[#This Row],[Numero contribuenti]]</f>
        <v>7451</v>
      </c>
      <c r="E137" s="2">
        <f>Tabella2[[#This Row],[Reddito imponibile]]/Tabella2[[#This Row],[Numero contribuenti]]</f>
        <v>21817.34075962958</v>
      </c>
      <c r="F137" s="2">
        <f>Tabella2[[#This Row],[Imposta netta       (a)]]/Tabella2[[#This Row],[Numero contribuenti]]</f>
        <v>4139.2932492282916</v>
      </c>
      <c r="G137" s="2">
        <f>Tabella2[[#This Row],[Carico fiscale      (a)+(b)+(c)]]/Tabella2[[#This Row],[Numero contribuenti]]</f>
        <v>4564.9044423567302</v>
      </c>
    </row>
    <row r="138" spans="1:7" x14ac:dyDescent="0.25">
      <c r="A138" s="11">
        <f>Tabella2[[#This Row],[Codice Istat Comune]]</f>
        <v>36003</v>
      </c>
      <c r="B138" s="1" t="str">
        <f>Tabella2[[#This Row],[Denominazione Comune]]</f>
        <v>CAMPOGALLIANO</v>
      </c>
      <c r="C138" s="3" t="str">
        <f>Tabella2[[#This Row],[Sigla Provincia]]</f>
        <v>MO</v>
      </c>
      <c r="D138" s="2">
        <f>Tabella2[[#This Row],[Numero contribuenti]]</f>
        <v>6559</v>
      </c>
      <c r="E138" s="2">
        <f>Tabella2[[#This Row],[Reddito imponibile]]/Tabella2[[#This Row],[Numero contribuenti]]</f>
        <v>22699.363774965695</v>
      </c>
      <c r="F138" s="2">
        <f>Tabella2[[#This Row],[Imposta netta       (a)]]/Tabella2[[#This Row],[Numero contribuenti]]</f>
        <v>4523.8830614422932</v>
      </c>
      <c r="G138" s="2">
        <f>Tabella2[[#This Row],[Carico fiscale      (a)+(b)+(c)]]/Tabella2[[#This Row],[Numero contribuenti]]</f>
        <v>4972.377039182802</v>
      </c>
    </row>
    <row r="139" spans="1:7" x14ac:dyDescent="0.25">
      <c r="A139" s="11">
        <f>Tabella2[[#This Row],[Codice Istat Comune]]</f>
        <v>36004</v>
      </c>
      <c r="B139" s="1" t="str">
        <f>Tabella2[[#This Row],[Denominazione Comune]]</f>
        <v>CAMPOSANTO</v>
      </c>
      <c r="C139" s="3" t="str">
        <f>Tabella2[[#This Row],[Sigla Provincia]]</f>
        <v>MO</v>
      </c>
      <c r="D139" s="2">
        <f>Tabella2[[#This Row],[Numero contribuenti]]</f>
        <v>2396</v>
      </c>
      <c r="E139" s="2">
        <f>Tabella2[[#This Row],[Reddito imponibile]]/Tabella2[[#This Row],[Numero contribuenti]]</f>
        <v>21412.430300500833</v>
      </c>
      <c r="F139" s="2">
        <f>Tabella2[[#This Row],[Imposta netta       (a)]]/Tabella2[[#This Row],[Numero contribuenti]]</f>
        <v>4014.1873956594322</v>
      </c>
      <c r="G139" s="2">
        <f>Tabella2[[#This Row],[Carico fiscale      (a)+(b)+(c)]]/Tabella2[[#This Row],[Numero contribuenti]]</f>
        <v>4501.4031719532559</v>
      </c>
    </row>
    <row r="140" spans="1:7" x14ac:dyDescent="0.25">
      <c r="A140" s="11">
        <f>Tabella2[[#This Row],[Codice Istat Comune]]</f>
        <v>36005</v>
      </c>
      <c r="B140" s="1" t="str">
        <f>Tabella2[[#This Row],[Denominazione Comune]]</f>
        <v>CARPI</v>
      </c>
      <c r="C140" s="3" t="str">
        <f>Tabella2[[#This Row],[Sigla Provincia]]</f>
        <v>MO</v>
      </c>
      <c r="D140" s="2">
        <f>Tabella2[[#This Row],[Numero contribuenti]]</f>
        <v>54381</v>
      </c>
      <c r="E140" s="2">
        <f>Tabella2[[#This Row],[Reddito imponibile]]/Tabella2[[#This Row],[Numero contribuenti]]</f>
        <v>22094.168036630439</v>
      </c>
      <c r="F140" s="2">
        <f>Tabella2[[#This Row],[Imposta netta       (a)]]/Tabella2[[#This Row],[Numero contribuenti]]</f>
        <v>4323.8612566889169</v>
      </c>
      <c r="G140" s="2">
        <f>Tabella2[[#This Row],[Carico fiscale      (a)+(b)+(c)]]/Tabella2[[#This Row],[Numero contribuenti]]</f>
        <v>4776.1527187804568</v>
      </c>
    </row>
    <row r="141" spans="1:7" x14ac:dyDescent="0.25">
      <c r="A141" s="11">
        <f>Tabella2[[#This Row],[Codice Istat Comune]]</f>
        <v>36006</v>
      </c>
      <c r="B141" s="1" t="str">
        <f>Tabella2[[#This Row],[Denominazione Comune]]</f>
        <v>CASTELFRANCO EMILIA</v>
      </c>
      <c r="C141" s="3" t="str">
        <f>Tabella2[[#This Row],[Sigla Provincia]]</f>
        <v>MO</v>
      </c>
      <c r="D141" s="2">
        <f>Tabella2[[#This Row],[Numero contribuenti]]</f>
        <v>24885</v>
      </c>
      <c r="E141" s="2">
        <f>Tabella2[[#This Row],[Reddito imponibile]]/Tabella2[[#This Row],[Numero contribuenti]]</f>
        <v>22187.619610206952</v>
      </c>
      <c r="F141" s="2">
        <f>Tabella2[[#This Row],[Imposta netta       (a)]]/Tabella2[[#This Row],[Numero contribuenti]]</f>
        <v>4251.407353827607</v>
      </c>
      <c r="G141" s="2">
        <f>Tabella2[[#This Row],[Carico fiscale      (a)+(b)+(c)]]/Tabella2[[#This Row],[Numero contribuenti]]</f>
        <v>4765.8378139441429</v>
      </c>
    </row>
    <row r="142" spans="1:7" x14ac:dyDescent="0.25">
      <c r="A142" s="11">
        <f>Tabella2[[#This Row],[Codice Istat Comune]]</f>
        <v>36007</v>
      </c>
      <c r="B142" s="1" t="str">
        <f>Tabella2[[#This Row],[Denominazione Comune]]</f>
        <v>CASTELNUOVO RANGONE</v>
      </c>
      <c r="C142" s="3" t="str">
        <f>Tabella2[[#This Row],[Sigla Provincia]]</f>
        <v>MO</v>
      </c>
      <c r="D142" s="2">
        <f>Tabella2[[#This Row],[Numero contribuenti]]</f>
        <v>11433</v>
      </c>
      <c r="E142" s="2">
        <f>Tabella2[[#This Row],[Reddito imponibile]]/Tabella2[[#This Row],[Numero contribuenti]]</f>
        <v>27419.236158488584</v>
      </c>
      <c r="F142" s="2">
        <f>Tabella2[[#This Row],[Imposta netta       (a)]]/Tabella2[[#This Row],[Numero contribuenti]]</f>
        <v>6204.6880958628535</v>
      </c>
      <c r="G142" s="2">
        <f>Tabella2[[#This Row],[Carico fiscale      (a)+(b)+(c)]]/Tabella2[[#This Row],[Numero contribuenti]]</f>
        <v>6825.5275955567222</v>
      </c>
    </row>
    <row r="143" spans="1:7" x14ac:dyDescent="0.25">
      <c r="A143" s="11">
        <f>Tabella2[[#This Row],[Codice Istat Comune]]</f>
        <v>36008</v>
      </c>
      <c r="B143" s="1" t="str">
        <f>Tabella2[[#This Row],[Denominazione Comune]]</f>
        <v>CASTELVETRO DI MODENA</v>
      </c>
      <c r="C143" s="3" t="str">
        <f>Tabella2[[#This Row],[Sigla Provincia]]</f>
        <v>MO</v>
      </c>
      <c r="D143" s="2">
        <f>Tabella2[[#This Row],[Numero contribuenti]]</f>
        <v>8399</v>
      </c>
      <c r="E143" s="2">
        <f>Tabella2[[#This Row],[Reddito imponibile]]/Tabella2[[#This Row],[Numero contribuenti]]</f>
        <v>24249.346350756041</v>
      </c>
      <c r="F143" s="2">
        <f>Tabella2[[#This Row],[Imposta netta       (a)]]/Tabella2[[#This Row],[Numero contribuenti]]</f>
        <v>5030.7924752946783</v>
      </c>
      <c r="G143" s="2">
        <f>Tabella2[[#This Row],[Carico fiscale      (a)+(b)+(c)]]/Tabella2[[#This Row],[Numero contribuenti]]</f>
        <v>5577.8830813192044</v>
      </c>
    </row>
    <row r="144" spans="1:7" x14ac:dyDescent="0.25">
      <c r="A144" s="11">
        <f>Tabella2[[#This Row],[Codice Istat Comune]]</f>
        <v>36009</v>
      </c>
      <c r="B144" s="1" t="str">
        <f>Tabella2[[#This Row],[Denominazione Comune]]</f>
        <v>CAVEZZO</v>
      </c>
      <c r="C144" s="3" t="str">
        <f>Tabella2[[#This Row],[Sigla Provincia]]</f>
        <v>MO</v>
      </c>
      <c r="D144" s="2">
        <f>Tabella2[[#This Row],[Numero contribuenti]]</f>
        <v>5472</v>
      </c>
      <c r="E144" s="2">
        <f>Tabella2[[#This Row],[Reddito imponibile]]/Tabella2[[#This Row],[Numero contribuenti]]</f>
        <v>21040.099232456141</v>
      </c>
      <c r="F144" s="2">
        <f>Tabella2[[#This Row],[Imposta netta       (a)]]/Tabella2[[#This Row],[Numero contribuenti]]</f>
        <v>4004.7304459064326</v>
      </c>
      <c r="G144" s="2">
        <f>Tabella2[[#This Row],[Carico fiscale      (a)+(b)+(c)]]/Tabella2[[#This Row],[Numero contribuenti]]</f>
        <v>4450.1906067251466</v>
      </c>
    </row>
    <row r="145" spans="1:7" x14ac:dyDescent="0.25">
      <c r="A145" s="11">
        <f>Tabella2[[#This Row],[Codice Istat Comune]]</f>
        <v>36010</v>
      </c>
      <c r="B145" s="1" t="str">
        <f>Tabella2[[#This Row],[Denominazione Comune]]</f>
        <v>CONCORDIA SULLA SECCHIA</v>
      </c>
      <c r="C145" s="3" t="str">
        <f>Tabella2[[#This Row],[Sigla Provincia]]</f>
        <v>MO</v>
      </c>
      <c r="D145" s="2">
        <f>Tabella2[[#This Row],[Numero contribuenti]]</f>
        <v>6255</v>
      </c>
      <c r="E145" s="2">
        <f>Tabella2[[#This Row],[Reddito imponibile]]/Tabella2[[#This Row],[Numero contribuenti]]</f>
        <v>20106.782094324539</v>
      </c>
      <c r="F145" s="2">
        <f>Tabella2[[#This Row],[Imposta netta       (a)]]/Tabella2[[#This Row],[Numero contribuenti]]</f>
        <v>3691.3883293365307</v>
      </c>
      <c r="G145" s="2">
        <f>Tabella2[[#This Row],[Carico fiscale      (a)+(b)+(c)]]/Tabella2[[#This Row],[Numero contribuenti]]</f>
        <v>4107.8940047961632</v>
      </c>
    </row>
    <row r="146" spans="1:7" x14ac:dyDescent="0.25">
      <c r="A146" s="11">
        <f>Tabella2[[#This Row],[Codice Istat Comune]]</f>
        <v>36011</v>
      </c>
      <c r="B146" s="1" t="str">
        <f>Tabella2[[#This Row],[Denominazione Comune]]</f>
        <v>FANANO</v>
      </c>
      <c r="C146" s="3" t="str">
        <f>Tabella2[[#This Row],[Sigla Provincia]]</f>
        <v>MO</v>
      </c>
      <c r="D146" s="2">
        <f>Tabella2[[#This Row],[Numero contribuenti]]</f>
        <v>2470</v>
      </c>
      <c r="E146" s="2">
        <f>Tabella2[[#This Row],[Reddito imponibile]]/Tabella2[[#This Row],[Numero contribuenti]]</f>
        <v>18095.272874493927</v>
      </c>
      <c r="F146" s="2">
        <f>Tabella2[[#This Row],[Imposta netta       (a)]]/Tabella2[[#This Row],[Numero contribuenti]]</f>
        <v>3141.6554655870445</v>
      </c>
      <c r="G146" s="2">
        <f>Tabella2[[#This Row],[Carico fiscale      (a)+(b)+(c)]]/Tabella2[[#This Row],[Numero contribuenti]]</f>
        <v>3481.0072874493926</v>
      </c>
    </row>
    <row r="147" spans="1:7" x14ac:dyDescent="0.25">
      <c r="A147" s="11">
        <f>Tabella2[[#This Row],[Codice Istat Comune]]</f>
        <v>36012</v>
      </c>
      <c r="B147" s="1" t="str">
        <f>Tabella2[[#This Row],[Denominazione Comune]]</f>
        <v>FINALE EMILIA</v>
      </c>
      <c r="C147" s="3" t="str">
        <f>Tabella2[[#This Row],[Sigla Provincia]]</f>
        <v>MO</v>
      </c>
      <c r="D147" s="2">
        <f>Tabella2[[#This Row],[Numero contribuenti]]</f>
        <v>11301</v>
      </c>
      <c r="E147" s="2">
        <f>Tabella2[[#This Row],[Reddito imponibile]]/Tabella2[[#This Row],[Numero contribuenti]]</f>
        <v>20884.098929298292</v>
      </c>
      <c r="F147" s="2">
        <f>Tabella2[[#This Row],[Imposta netta       (a)]]/Tabella2[[#This Row],[Numero contribuenti]]</f>
        <v>3865.4668613397043</v>
      </c>
      <c r="G147" s="2">
        <f>Tabella2[[#This Row],[Carico fiscale      (a)+(b)+(c)]]/Tabella2[[#This Row],[Numero contribuenti]]</f>
        <v>4340.7954163348377</v>
      </c>
    </row>
    <row r="148" spans="1:7" x14ac:dyDescent="0.25">
      <c r="A148" s="11">
        <f>Tabella2[[#This Row],[Codice Istat Comune]]</f>
        <v>36013</v>
      </c>
      <c r="B148" s="1" t="str">
        <f>Tabella2[[#This Row],[Denominazione Comune]]</f>
        <v>FIORANO MODENESE</v>
      </c>
      <c r="C148" s="3" t="str">
        <f>Tabella2[[#This Row],[Sigla Provincia]]</f>
        <v>MO</v>
      </c>
      <c r="D148" s="2">
        <f>Tabella2[[#This Row],[Numero contribuenti]]</f>
        <v>12688</v>
      </c>
      <c r="E148" s="2">
        <f>Tabella2[[#This Row],[Reddito imponibile]]/Tabella2[[#This Row],[Numero contribuenti]]</f>
        <v>23498.048786254731</v>
      </c>
      <c r="F148" s="2">
        <f>Tabella2[[#This Row],[Imposta netta       (a)]]/Tabella2[[#This Row],[Numero contribuenti]]</f>
        <v>4679.3376418663302</v>
      </c>
      <c r="G148" s="2">
        <f>Tabella2[[#This Row],[Carico fiscale      (a)+(b)+(c)]]/Tabella2[[#This Row],[Numero contribuenti]]</f>
        <v>5179.7807377049185</v>
      </c>
    </row>
    <row r="149" spans="1:7" x14ac:dyDescent="0.25">
      <c r="A149" s="11">
        <f>Tabella2[[#This Row],[Codice Istat Comune]]</f>
        <v>36014</v>
      </c>
      <c r="B149" s="1" t="str">
        <f>Tabella2[[#This Row],[Denominazione Comune]]</f>
        <v>FIUMALBO</v>
      </c>
      <c r="C149" s="3" t="str">
        <f>Tabella2[[#This Row],[Sigla Provincia]]</f>
        <v>MO</v>
      </c>
      <c r="D149" s="2">
        <f>Tabella2[[#This Row],[Numero contribuenti]]</f>
        <v>993</v>
      </c>
      <c r="E149" s="2">
        <f>Tabella2[[#This Row],[Reddito imponibile]]/Tabella2[[#This Row],[Numero contribuenti]]</f>
        <v>16264.791540785498</v>
      </c>
      <c r="F149" s="2">
        <f>Tabella2[[#This Row],[Imposta netta       (a)]]/Tabella2[[#This Row],[Numero contribuenti]]</f>
        <v>2668.5679758308156</v>
      </c>
      <c r="G149" s="2">
        <f>Tabella2[[#This Row],[Carico fiscale      (a)+(b)+(c)]]/Tabella2[[#This Row],[Numero contribuenti]]</f>
        <v>2905.147029204431</v>
      </c>
    </row>
    <row r="150" spans="1:7" x14ac:dyDescent="0.25">
      <c r="A150" s="11">
        <f>Tabella2[[#This Row],[Codice Istat Comune]]</f>
        <v>36015</v>
      </c>
      <c r="B150" s="1" t="str">
        <f>Tabella2[[#This Row],[Denominazione Comune]]</f>
        <v>FORMIGINE</v>
      </c>
      <c r="C150" s="3" t="str">
        <f>Tabella2[[#This Row],[Sigla Provincia]]</f>
        <v>MO</v>
      </c>
      <c r="D150" s="2">
        <f>Tabella2[[#This Row],[Numero contribuenti]]</f>
        <v>26312</v>
      </c>
      <c r="E150" s="2">
        <f>Tabella2[[#This Row],[Reddito imponibile]]/Tabella2[[#This Row],[Numero contribuenti]]</f>
        <v>25701.447096381879</v>
      </c>
      <c r="F150" s="2">
        <f>Tabella2[[#This Row],[Imposta netta       (a)]]/Tabella2[[#This Row],[Numero contribuenti]]</f>
        <v>5540.6385679537852</v>
      </c>
      <c r="G150" s="2">
        <f>Tabella2[[#This Row],[Carico fiscale      (a)+(b)+(c)]]/Tabella2[[#This Row],[Numero contribuenti]]</f>
        <v>6157.1799939191242</v>
      </c>
    </row>
    <row r="151" spans="1:7" x14ac:dyDescent="0.25">
      <c r="A151" s="11">
        <f>Tabella2[[#This Row],[Codice Istat Comune]]</f>
        <v>36016</v>
      </c>
      <c r="B151" s="1" t="str">
        <f>Tabella2[[#This Row],[Denominazione Comune]]</f>
        <v>FRASSINORO</v>
      </c>
      <c r="C151" s="3" t="str">
        <f>Tabella2[[#This Row],[Sigla Provincia]]</f>
        <v>MO</v>
      </c>
      <c r="D151" s="2">
        <f>Tabella2[[#This Row],[Numero contribuenti]]</f>
        <v>1491</v>
      </c>
      <c r="E151" s="2">
        <f>Tabella2[[#This Row],[Reddito imponibile]]/Tabella2[[#This Row],[Numero contribuenti]]</f>
        <v>18830.038900067069</v>
      </c>
      <c r="F151" s="2">
        <f>Tabella2[[#This Row],[Imposta netta       (a)]]/Tabella2[[#This Row],[Numero contribuenti]]</f>
        <v>3295.7451374916163</v>
      </c>
      <c r="G151" s="2">
        <f>Tabella2[[#This Row],[Carico fiscale      (a)+(b)+(c)]]/Tabella2[[#This Row],[Numero contribuenti]]</f>
        <v>3716.7800134138161</v>
      </c>
    </row>
    <row r="152" spans="1:7" x14ac:dyDescent="0.25">
      <c r="A152" s="11">
        <f>Tabella2[[#This Row],[Codice Istat Comune]]</f>
        <v>36017</v>
      </c>
      <c r="B152" s="1" t="str">
        <f>Tabella2[[#This Row],[Denominazione Comune]]</f>
        <v>GUIGLIA</v>
      </c>
      <c r="C152" s="3" t="str">
        <f>Tabella2[[#This Row],[Sigla Provincia]]</f>
        <v>MO</v>
      </c>
      <c r="D152" s="2">
        <f>Tabella2[[#This Row],[Numero contribuenti]]</f>
        <v>3124</v>
      </c>
      <c r="E152" s="2">
        <f>Tabella2[[#This Row],[Reddito imponibile]]/Tabella2[[#This Row],[Numero contribuenti]]</f>
        <v>20573.417733674774</v>
      </c>
      <c r="F152" s="2">
        <f>Tabella2[[#This Row],[Imposta netta       (a)]]/Tabella2[[#This Row],[Numero contribuenti]]</f>
        <v>3861.8175416133163</v>
      </c>
      <c r="G152" s="2">
        <f>Tabella2[[#This Row],[Carico fiscale      (a)+(b)+(c)]]/Tabella2[[#This Row],[Numero contribuenti]]</f>
        <v>4326.1533290653006</v>
      </c>
    </row>
    <row r="153" spans="1:7" x14ac:dyDescent="0.25">
      <c r="A153" s="11">
        <f>Tabella2[[#This Row],[Codice Istat Comune]]</f>
        <v>36018</v>
      </c>
      <c r="B153" s="1" t="str">
        <f>Tabella2[[#This Row],[Denominazione Comune]]</f>
        <v>LAMA MOCOGNO</v>
      </c>
      <c r="C153" s="3" t="str">
        <f>Tabella2[[#This Row],[Sigla Provincia]]</f>
        <v>MO</v>
      </c>
      <c r="D153" s="2">
        <f>Tabella2[[#This Row],[Numero contribuenti]]</f>
        <v>2176</v>
      </c>
      <c r="E153" s="2">
        <f>Tabella2[[#This Row],[Reddito imponibile]]/Tabella2[[#This Row],[Numero contribuenti]]</f>
        <v>18159.337316176472</v>
      </c>
      <c r="F153" s="2">
        <f>Tabella2[[#This Row],[Imposta netta       (a)]]/Tabella2[[#This Row],[Numero contribuenti]]</f>
        <v>3171.6438419117649</v>
      </c>
      <c r="G153" s="2">
        <f>Tabella2[[#This Row],[Carico fiscale      (a)+(b)+(c)]]/Tabella2[[#This Row],[Numero contribuenti]]</f>
        <v>3530.0670955882351</v>
      </c>
    </row>
    <row r="154" spans="1:7" x14ac:dyDescent="0.25">
      <c r="A154" s="11">
        <f>Tabella2[[#This Row],[Codice Istat Comune]]</f>
        <v>36019</v>
      </c>
      <c r="B154" s="1" t="str">
        <f>Tabella2[[#This Row],[Denominazione Comune]]</f>
        <v>MARANELLO</v>
      </c>
      <c r="C154" s="3" t="str">
        <f>Tabella2[[#This Row],[Sigla Provincia]]</f>
        <v>MO</v>
      </c>
      <c r="D154" s="2">
        <f>Tabella2[[#This Row],[Numero contribuenti]]</f>
        <v>13186</v>
      </c>
      <c r="E154" s="2">
        <f>Tabella2[[#This Row],[Reddito imponibile]]/Tabella2[[#This Row],[Numero contribuenti]]</f>
        <v>24385.572501137569</v>
      </c>
      <c r="F154" s="2">
        <f>Tabella2[[#This Row],[Imposta netta       (a)]]/Tabella2[[#This Row],[Numero contribuenti]]</f>
        <v>5017.2519338692555</v>
      </c>
      <c r="G154" s="2">
        <f>Tabella2[[#This Row],[Carico fiscale      (a)+(b)+(c)]]/Tabella2[[#This Row],[Numero contribuenti]]</f>
        <v>5572.0822084028514</v>
      </c>
    </row>
    <row r="155" spans="1:7" x14ac:dyDescent="0.25">
      <c r="A155" s="11">
        <f>Tabella2[[#This Row],[Codice Istat Comune]]</f>
        <v>36020</v>
      </c>
      <c r="B155" s="1" t="str">
        <f>Tabella2[[#This Row],[Denominazione Comune]]</f>
        <v>MARANO SUL PANARO</v>
      </c>
      <c r="C155" s="3" t="str">
        <f>Tabella2[[#This Row],[Sigla Provincia]]</f>
        <v>MO</v>
      </c>
      <c r="D155" s="2">
        <f>Tabella2[[#This Row],[Numero contribuenti]]</f>
        <v>3953</v>
      </c>
      <c r="E155" s="2">
        <f>Tabella2[[#This Row],[Reddito imponibile]]/Tabella2[[#This Row],[Numero contribuenti]]</f>
        <v>22427.86137111055</v>
      </c>
      <c r="F155" s="2">
        <f>Tabella2[[#This Row],[Imposta netta       (a)]]/Tabella2[[#This Row],[Numero contribuenti]]</f>
        <v>4403.4457374146214</v>
      </c>
      <c r="G155" s="2">
        <f>Tabella2[[#This Row],[Carico fiscale      (a)+(b)+(c)]]/Tabella2[[#This Row],[Numero contribuenti]]</f>
        <v>4918.9749557298255</v>
      </c>
    </row>
    <row r="156" spans="1:7" x14ac:dyDescent="0.25">
      <c r="A156" s="11">
        <f>Tabella2[[#This Row],[Codice Istat Comune]]</f>
        <v>36021</v>
      </c>
      <c r="B156" s="1" t="str">
        <f>Tabella2[[#This Row],[Denominazione Comune]]</f>
        <v>MEDOLLA</v>
      </c>
      <c r="C156" s="3" t="str">
        <f>Tabella2[[#This Row],[Sigla Provincia]]</f>
        <v>MO</v>
      </c>
      <c r="D156" s="2">
        <f>Tabella2[[#This Row],[Numero contribuenti]]</f>
        <v>4959</v>
      </c>
      <c r="E156" s="2">
        <f>Tabella2[[#This Row],[Reddito imponibile]]/Tabella2[[#This Row],[Numero contribuenti]]</f>
        <v>23092.880621092962</v>
      </c>
      <c r="F156" s="2">
        <f>Tabella2[[#This Row],[Imposta netta       (a)]]/Tabella2[[#This Row],[Numero contribuenti]]</f>
        <v>4499.7313974591652</v>
      </c>
      <c r="G156" s="2">
        <f>Tabella2[[#This Row],[Carico fiscale      (a)+(b)+(c)]]/Tabella2[[#This Row],[Numero contribuenti]]</f>
        <v>5035.0118975599917</v>
      </c>
    </row>
    <row r="157" spans="1:7" x14ac:dyDescent="0.25">
      <c r="A157" s="11">
        <f>Tabella2[[#This Row],[Codice Istat Comune]]</f>
        <v>36022</v>
      </c>
      <c r="B157" s="1" t="str">
        <f>Tabella2[[#This Row],[Denominazione Comune]]</f>
        <v>MIRANDOLA</v>
      </c>
      <c r="C157" s="3" t="str">
        <f>Tabella2[[#This Row],[Sigla Provincia]]</f>
        <v>MO</v>
      </c>
      <c r="D157" s="2">
        <f>Tabella2[[#This Row],[Numero contribuenti]]</f>
        <v>18626</v>
      </c>
      <c r="E157" s="2">
        <f>Tabella2[[#This Row],[Reddito imponibile]]/Tabella2[[#This Row],[Numero contribuenti]]</f>
        <v>23468.302909910879</v>
      </c>
      <c r="F157" s="2">
        <f>Tabella2[[#This Row],[Imposta netta       (a)]]/Tabella2[[#This Row],[Numero contribuenti]]</f>
        <v>4859.0175561043707</v>
      </c>
      <c r="G157" s="2">
        <f>Tabella2[[#This Row],[Carico fiscale      (a)+(b)+(c)]]/Tabella2[[#This Row],[Numero contribuenti]]</f>
        <v>5391.791313218082</v>
      </c>
    </row>
    <row r="158" spans="1:7" x14ac:dyDescent="0.25">
      <c r="A158" s="11">
        <f>Tabella2[[#This Row],[Codice Istat Comune]]</f>
        <v>36023</v>
      </c>
      <c r="B158" s="1" t="str">
        <f>Tabella2[[#This Row],[Denominazione Comune]]</f>
        <v>MODENA</v>
      </c>
      <c r="C158" s="3" t="str">
        <f>Tabella2[[#This Row],[Sigla Provincia]]</f>
        <v>MO</v>
      </c>
      <c r="D158" s="2">
        <f>Tabella2[[#This Row],[Numero contribuenti]]</f>
        <v>140415</v>
      </c>
      <c r="E158" s="2">
        <f>Tabella2[[#This Row],[Reddito imponibile]]/Tabella2[[#This Row],[Numero contribuenti]]</f>
        <v>26181.420425168249</v>
      </c>
      <c r="F158" s="2">
        <f>Tabella2[[#This Row],[Imposta netta       (a)]]/Tabella2[[#This Row],[Numero contribuenti]]</f>
        <v>5811.1026314852406</v>
      </c>
      <c r="G158" s="2">
        <f>Tabella2[[#This Row],[Carico fiscale      (a)+(b)+(c)]]/Tabella2[[#This Row],[Numero contribuenti]]</f>
        <v>6400.7532030053771</v>
      </c>
    </row>
    <row r="159" spans="1:7" x14ac:dyDescent="0.25">
      <c r="A159" s="11">
        <f>Tabella2[[#This Row],[Codice Istat Comune]]</f>
        <v>36024</v>
      </c>
      <c r="B159" s="1" t="str">
        <f>Tabella2[[#This Row],[Denominazione Comune]]</f>
        <v>MONTECRETO</v>
      </c>
      <c r="C159" s="3" t="str">
        <f>Tabella2[[#This Row],[Sigla Provincia]]</f>
        <v>MO</v>
      </c>
      <c r="D159" s="2">
        <f>Tabella2[[#This Row],[Numero contribuenti]]</f>
        <v>774</v>
      </c>
      <c r="E159" s="2">
        <f>Tabella2[[#This Row],[Reddito imponibile]]/Tabella2[[#This Row],[Numero contribuenti]]</f>
        <v>17682.027131782947</v>
      </c>
      <c r="F159" s="2">
        <f>Tabella2[[#This Row],[Imposta netta       (a)]]/Tabella2[[#This Row],[Numero contribuenti]]</f>
        <v>3119.7726098191215</v>
      </c>
      <c r="G159" s="2">
        <f>Tabella2[[#This Row],[Carico fiscale      (a)+(b)+(c)]]/Tabella2[[#This Row],[Numero contribuenti]]</f>
        <v>3411.2105943152455</v>
      </c>
    </row>
    <row r="160" spans="1:7" x14ac:dyDescent="0.25">
      <c r="A160" s="11">
        <f>Tabella2[[#This Row],[Codice Istat Comune]]</f>
        <v>36025</v>
      </c>
      <c r="B160" s="1" t="str">
        <f>Tabella2[[#This Row],[Denominazione Comune]]</f>
        <v>MONTEFIORINO</v>
      </c>
      <c r="C160" s="3" t="str">
        <f>Tabella2[[#This Row],[Sigla Provincia]]</f>
        <v>MO</v>
      </c>
      <c r="D160" s="2">
        <f>Tabella2[[#This Row],[Numero contribuenti]]</f>
        <v>1725</v>
      </c>
      <c r="E160" s="2">
        <f>Tabella2[[#This Row],[Reddito imponibile]]/Tabella2[[#This Row],[Numero contribuenti]]</f>
        <v>21003.495072463767</v>
      </c>
      <c r="F160" s="2">
        <f>Tabella2[[#This Row],[Imposta netta       (a)]]/Tabella2[[#This Row],[Numero contribuenti]]</f>
        <v>4019.2086956521739</v>
      </c>
      <c r="G160" s="2">
        <f>Tabella2[[#This Row],[Carico fiscale      (a)+(b)+(c)]]/Tabella2[[#This Row],[Numero contribuenti]]</f>
        <v>4480.9663768115943</v>
      </c>
    </row>
    <row r="161" spans="1:7" x14ac:dyDescent="0.25">
      <c r="A161" s="11">
        <f>Tabella2[[#This Row],[Codice Istat Comune]]</f>
        <v>36026</v>
      </c>
      <c r="B161" s="1" t="str">
        <f>Tabella2[[#This Row],[Denominazione Comune]]</f>
        <v>MONTESE</v>
      </c>
      <c r="C161" s="3" t="str">
        <f>Tabella2[[#This Row],[Sigla Provincia]]</f>
        <v>MO</v>
      </c>
      <c r="D161" s="2">
        <f>Tabella2[[#This Row],[Numero contribuenti]]</f>
        <v>2636</v>
      </c>
      <c r="E161" s="2">
        <f>Tabella2[[#This Row],[Reddito imponibile]]/Tabella2[[#This Row],[Numero contribuenti]]</f>
        <v>19354.02162367223</v>
      </c>
      <c r="F161" s="2">
        <f>Tabella2[[#This Row],[Imposta netta       (a)]]/Tabella2[[#This Row],[Numero contribuenti]]</f>
        <v>3589.0902883156296</v>
      </c>
      <c r="G161" s="2">
        <f>Tabella2[[#This Row],[Carico fiscale      (a)+(b)+(c)]]/Tabella2[[#This Row],[Numero contribuenti]]</f>
        <v>4009.3254931714719</v>
      </c>
    </row>
    <row r="162" spans="1:7" x14ac:dyDescent="0.25">
      <c r="A162" s="11">
        <f>Tabella2[[#This Row],[Codice Istat Comune]]</f>
        <v>36027</v>
      </c>
      <c r="B162" s="1" t="str">
        <f>Tabella2[[#This Row],[Denominazione Comune]]</f>
        <v>NONANTOLA</v>
      </c>
      <c r="C162" s="3" t="str">
        <f>Tabella2[[#This Row],[Sigla Provincia]]</f>
        <v>MO</v>
      </c>
      <c r="D162" s="2">
        <f>Tabella2[[#This Row],[Numero contribuenti]]</f>
        <v>12082</v>
      </c>
      <c r="E162" s="2">
        <f>Tabella2[[#This Row],[Reddito imponibile]]/Tabella2[[#This Row],[Numero contribuenti]]</f>
        <v>22776.098990233404</v>
      </c>
      <c r="F162" s="2">
        <f>Tabella2[[#This Row],[Imposta netta       (a)]]/Tabella2[[#This Row],[Numero contribuenti]]</f>
        <v>4412.3284224466151</v>
      </c>
      <c r="G162" s="2">
        <f>Tabella2[[#This Row],[Carico fiscale      (a)+(b)+(c)]]/Tabella2[[#This Row],[Numero contribuenti]]</f>
        <v>4938.9673067372951</v>
      </c>
    </row>
    <row r="163" spans="1:7" x14ac:dyDescent="0.25">
      <c r="A163" s="11">
        <f>Tabella2[[#This Row],[Codice Istat Comune]]</f>
        <v>36028</v>
      </c>
      <c r="B163" s="1" t="str">
        <f>Tabella2[[#This Row],[Denominazione Comune]]</f>
        <v>NOVI DI MODENA</v>
      </c>
      <c r="C163" s="3" t="str">
        <f>Tabella2[[#This Row],[Sigla Provincia]]</f>
        <v>MO</v>
      </c>
      <c r="D163" s="2">
        <f>Tabella2[[#This Row],[Numero contribuenti]]</f>
        <v>7645</v>
      </c>
      <c r="E163" s="2">
        <f>Tabella2[[#This Row],[Reddito imponibile]]/Tabella2[[#This Row],[Numero contribuenti]]</f>
        <v>19617.878744277306</v>
      </c>
      <c r="F163" s="2">
        <f>Tabella2[[#This Row],[Imposta netta       (a)]]/Tabella2[[#This Row],[Numero contribuenti]]</f>
        <v>3494.1110529758012</v>
      </c>
      <c r="G163" s="2">
        <f>Tabella2[[#This Row],[Carico fiscale      (a)+(b)+(c)]]/Tabella2[[#This Row],[Numero contribuenti]]</f>
        <v>3882.2120340091565</v>
      </c>
    </row>
    <row r="164" spans="1:7" x14ac:dyDescent="0.25">
      <c r="A164" s="11">
        <f>Tabella2[[#This Row],[Codice Istat Comune]]</f>
        <v>36029</v>
      </c>
      <c r="B164" s="1" t="str">
        <f>Tabella2[[#This Row],[Denominazione Comune]]</f>
        <v>PALAGANO</v>
      </c>
      <c r="C164" s="3" t="str">
        <f>Tabella2[[#This Row],[Sigla Provincia]]</f>
        <v>MO</v>
      </c>
      <c r="D164" s="2">
        <f>Tabella2[[#This Row],[Numero contribuenti]]</f>
        <v>1679</v>
      </c>
      <c r="E164" s="2">
        <f>Tabella2[[#This Row],[Reddito imponibile]]/Tabella2[[#This Row],[Numero contribuenti]]</f>
        <v>18249.291244788565</v>
      </c>
      <c r="F164" s="2">
        <f>Tabella2[[#This Row],[Imposta netta       (a)]]/Tabella2[[#This Row],[Numero contribuenti]]</f>
        <v>3187.8868374032163</v>
      </c>
      <c r="G164" s="2">
        <f>Tabella2[[#This Row],[Carico fiscale      (a)+(b)+(c)]]/Tabella2[[#This Row],[Numero contribuenti]]</f>
        <v>3595.9481834425255</v>
      </c>
    </row>
    <row r="165" spans="1:7" x14ac:dyDescent="0.25">
      <c r="A165" s="11">
        <f>Tabella2[[#This Row],[Codice Istat Comune]]</f>
        <v>36030</v>
      </c>
      <c r="B165" s="1" t="str">
        <f>Tabella2[[#This Row],[Denominazione Comune]]</f>
        <v>PAVULLO NEL FRIGNANO</v>
      </c>
      <c r="C165" s="3" t="str">
        <f>Tabella2[[#This Row],[Sigla Provincia]]</f>
        <v>MO</v>
      </c>
      <c r="D165" s="2">
        <f>Tabella2[[#This Row],[Numero contribuenti]]</f>
        <v>13654</v>
      </c>
      <c r="E165" s="2">
        <f>Tabella2[[#This Row],[Reddito imponibile]]/Tabella2[[#This Row],[Numero contribuenti]]</f>
        <v>21395.176724769299</v>
      </c>
      <c r="F165" s="2">
        <f>Tabella2[[#This Row],[Imposta netta       (a)]]/Tabella2[[#This Row],[Numero contribuenti]]</f>
        <v>4067.9129192910505</v>
      </c>
      <c r="G165" s="2">
        <f>Tabella2[[#This Row],[Carico fiscale      (a)+(b)+(c)]]/Tabella2[[#This Row],[Numero contribuenti]]</f>
        <v>4562.1330745569066</v>
      </c>
    </row>
    <row r="166" spans="1:7" x14ac:dyDescent="0.25">
      <c r="A166" s="11">
        <f>Tabella2[[#This Row],[Codice Istat Comune]]</f>
        <v>36031</v>
      </c>
      <c r="B166" s="1" t="str">
        <f>Tabella2[[#This Row],[Denominazione Comune]]</f>
        <v>PIEVEPELAGO</v>
      </c>
      <c r="C166" s="3" t="str">
        <f>Tabella2[[#This Row],[Sigla Provincia]]</f>
        <v>MO</v>
      </c>
      <c r="D166" s="2">
        <f>Tabella2[[#This Row],[Numero contribuenti]]</f>
        <v>1712</v>
      </c>
      <c r="E166" s="2">
        <f>Tabella2[[#This Row],[Reddito imponibile]]/Tabella2[[#This Row],[Numero contribuenti]]</f>
        <v>17095.9375</v>
      </c>
      <c r="F166" s="2">
        <f>Tabella2[[#This Row],[Imposta netta       (a)]]/Tabella2[[#This Row],[Numero contribuenti]]</f>
        <v>2943.6734813084113</v>
      </c>
      <c r="G166" s="2">
        <f>Tabella2[[#This Row],[Carico fiscale      (a)+(b)+(c)]]/Tabella2[[#This Row],[Numero contribuenti]]</f>
        <v>3263.0537383177571</v>
      </c>
    </row>
    <row r="167" spans="1:7" x14ac:dyDescent="0.25">
      <c r="A167" s="11">
        <f>Tabella2[[#This Row],[Codice Istat Comune]]</f>
        <v>36032</v>
      </c>
      <c r="B167" s="1" t="str">
        <f>Tabella2[[#This Row],[Denominazione Comune]]</f>
        <v>POLINAGO</v>
      </c>
      <c r="C167" s="3" t="str">
        <f>Tabella2[[#This Row],[Sigla Provincia]]</f>
        <v>MO</v>
      </c>
      <c r="D167" s="2">
        <f>Tabella2[[#This Row],[Numero contribuenti]]</f>
        <v>1275</v>
      </c>
      <c r="E167" s="2">
        <f>Tabella2[[#This Row],[Reddito imponibile]]/Tabella2[[#This Row],[Numero contribuenti]]</f>
        <v>18420.481568627452</v>
      </c>
      <c r="F167" s="2">
        <f>Tabella2[[#This Row],[Imposta netta       (a)]]/Tabella2[[#This Row],[Numero contribuenti]]</f>
        <v>3309.9419607843138</v>
      </c>
      <c r="G167" s="2">
        <f>Tabella2[[#This Row],[Carico fiscale      (a)+(b)+(c)]]/Tabella2[[#This Row],[Numero contribuenti]]</f>
        <v>3695.1419607843136</v>
      </c>
    </row>
    <row r="168" spans="1:7" x14ac:dyDescent="0.25">
      <c r="A168" s="11">
        <f>Tabella2[[#This Row],[Codice Istat Comune]]</f>
        <v>36033</v>
      </c>
      <c r="B168" s="1" t="str">
        <f>Tabella2[[#This Row],[Denominazione Comune]]</f>
        <v>PRIGNANO SULLA SECCHIA</v>
      </c>
      <c r="C168" s="3" t="str">
        <f>Tabella2[[#This Row],[Sigla Provincia]]</f>
        <v>MO</v>
      </c>
      <c r="D168" s="2">
        <f>Tabella2[[#This Row],[Numero contribuenti]]</f>
        <v>2937</v>
      </c>
      <c r="E168" s="2">
        <f>Tabella2[[#This Row],[Reddito imponibile]]/Tabella2[[#This Row],[Numero contribuenti]]</f>
        <v>22416.639427987742</v>
      </c>
      <c r="F168" s="2">
        <f>Tabella2[[#This Row],[Imposta netta       (a)]]/Tabella2[[#This Row],[Numero contribuenti]]</f>
        <v>4550.6748382703436</v>
      </c>
      <c r="G168" s="2">
        <f>Tabella2[[#This Row],[Carico fiscale      (a)+(b)+(c)]]/Tabella2[[#This Row],[Numero contribuenti]]</f>
        <v>4989.8355464759961</v>
      </c>
    </row>
    <row r="169" spans="1:7" x14ac:dyDescent="0.25">
      <c r="A169" s="11">
        <f>Tabella2[[#This Row],[Codice Istat Comune]]</f>
        <v>36034</v>
      </c>
      <c r="B169" s="1" t="str">
        <f>Tabella2[[#This Row],[Denominazione Comune]]</f>
        <v>RAVARINO</v>
      </c>
      <c r="C169" s="3" t="str">
        <f>Tabella2[[#This Row],[Sigla Provincia]]</f>
        <v>MO</v>
      </c>
      <c r="D169" s="2">
        <f>Tabella2[[#This Row],[Numero contribuenti]]</f>
        <v>4668</v>
      </c>
      <c r="E169" s="2">
        <f>Tabella2[[#This Row],[Reddito imponibile]]/Tabella2[[#This Row],[Numero contribuenti]]</f>
        <v>22372.006855184234</v>
      </c>
      <c r="F169" s="2">
        <f>Tabella2[[#This Row],[Imposta netta       (a)]]/Tabella2[[#This Row],[Numero contribuenti]]</f>
        <v>4379.634747215081</v>
      </c>
      <c r="G169" s="2">
        <f>Tabella2[[#This Row],[Carico fiscale      (a)+(b)+(c)]]/Tabella2[[#This Row],[Numero contribuenti]]</f>
        <v>4897.5456298200515</v>
      </c>
    </row>
    <row r="170" spans="1:7" x14ac:dyDescent="0.25">
      <c r="A170" s="11">
        <f>Tabella2[[#This Row],[Codice Istat Comune]]</f>
        <v>36035</v>
      </c>
      <c r="B170" s="1" t="str">
        <f>Tabella2[[#This Row],[Denominazione Comune]]</f>
        <v>RIOLUNATO</v>
      </c>
      <c r="C170" s="3" t="str">
        <f>Tabella2[[#This Row],[Sigla Provincia]]</f>
        <v>MO</v>
      </c>
      <c r="D170" s="2">
        <f>Tabella2[[#This Row],[Numero contribuenti]]</f>
        <v>569</v>
      </c>
      <c r="E170" s="2">
        <f>Tabella2[[#This Row],[Reddito imponibile]]/Tabella2[[#This Row],[Numero contribuenti]]</f>
        <v>18336.634446397187</v>
      </c>
      <c r="F170" s="2">
        <f>Tabella2[[#This Row],[Imposta netta       (a)]]/Tabella2[[#This Row],[Numero contribuenti]]</f>
        <v>3178.0052724077327</v>
      </c>
      <c r="G170" s="2">
        <f>Tabella2[[#This Row],[Carico fiscale      (a)+(b)+(c)]]/Tabella2[[#This Row],[Numero contribuenti]]</f>
        <v>3525.6115992970122</v>
      </c>
    </row>
    <row r="171" spans="1:7" x14ac:dyDescent="0.25">
      <c r="A171" s="11">
        <f>Tabella2[[#This Row],[Codice Istat Comune]]</f>
        <v>36036</v>
      </c>
      <c r="B171" s="1" t="str">
        <f>Tabella2[[#This Row],[Denominazione Comune]]</f>
        <v>SAN CESARIO SUL PANARO</v>
      </c>
      <c r="C171" s="3" t="str">
        <f>Tabella2[[#This Row],[Sigla Provincia]]</f>
        <v>MO</v>
      </c>
      <c r="D171" s="2">
        <f>Tabella2[[#This Row],[Numero contribuenti]]</f>
        <v>5057</v>
      </c>
      <c r="E171" s="2">
        <f>Tabella2[[#This Row],[Reddito imponibile]]/Tabella2[[#This Row],[Numero contribuenti]]</f>
        <v>22212.48803638521</v>
      </c>
      <c r="F171" s="2">
        <f>Tabella2[[#This Row],[Imposta netta       (a)]]/Tabella2[[#This Row],[Numero contribuenti]]</f>
        <v>4256.3903500098877</v>
      </c>
      <c r="G171" s="2">
        <f>Tabella2[[#This Row],[Carico fiscale      (a)+(b)+(c)]]/Tabella2[[#This Row],[Numero contribuenti]]</f>
        <v>4732.1754004350405</v>
      </c>
    </row>
    <row r="172" spans="1:7" x14ac:dyDescent="0.25">
      <c r="A172" s="11">
        <f>Tabella2[[#This Row],[Codice Istat Comune]]</f>
        <v>36037</v>
      </c>
      <c r="B172" s="1" t="str">
        <f>Tabella2[[#This Row],[Denominazione Comune]]</f>
        <v>SAN FELICE SUL PANARO</v>
      </c>
      <c r="C172" s="3" t="str">
        <f>Tabella2[[#This Row],[Sigla Provincia]]</f>
        <v>MO</v>
      </c>
      <c r="D172" s="2">
        <f>Tabella2[[#This Row],[Numero contribuenti]]</f>
        <v>8166</v>
      </c>
      <c r="E172" s="2">
        <f>Tabella2[[#This Row],[Reddito imponibile]]/Tabella2[[#This Row],[Numero contribuenti]]</f>
        <v>21362.598334557922</v>
      </c>
      <c r="F172" s="2">
        <f>Tabella2[[#This Row],[Imposta netta       (a)]]/Tabella2[[#This Row],[Numero contribuenti]]</f>
        <v>3970.0516776879745</v>
      </c>
      <c r="G172" s="2">
        <f>Tabella2[[#This Row],[Carico fiscale      (a)+(b)+(c)]]/Tabella2[[#This Row],[Numero contribuenti]]</f>
        <v>4419.3165564535884</v>
      </c>
    </row>
    <row r="173" spans="1:7" x14ac:dyDescent="0.25">
      <c r="A173" s="11">
        <f>Tabella2[[#This Row],[Codice Istat Comune]]</f>
        <v>36038</v>
      </c>
      <c r="B173" s="1" t="str">
        <f>Tabella2[[#This Row],[Denominazione Comune]]</f>
        <v>SAN POSSIDONIO</v>
      </c>
      <c r="C173" s="3" t="str">
        <f>Tabella2[[#This Row],[Sigla Provincia]]</f>
        <v>MO</v>
      </c>
      <c r="D173" s="2">
        <f>Tabella2[[#This Row],[Numero contribuenti]]</f>
        <v>2676</v>
      </c>
      <c r="E173" s="2">
        <f>Tabella2[[#This Row],[Reddito imponibile]]/Tabella2[[#This Row],[Numero contribuenti]]</f>
        <v>20268.423393124067</v>
      </c>
      <c r="F173" s="2">
        <f>Tabella2[[#This Row],[Imposta netta       (a)]]/Tabella2[[#This Row],[Numero contribuenti]]</f>
        <v>3766.3875186846039</v>
      </c>
      <c r="G173" s="2">
        <f>Tabella2[[#This Row],[Carico fiscale      (a)+(b)+(c)]]/Tabella2[[#This Row],[Numero contribuenti]]</f>
        <v>4167.9200298953665</v>
      </c>
    </row>
    <row r="174" spans="1:7" x14ac:dyDescent="0.25">
      <c r="A174" s="11">
        <f>Tabella2[[#This Row],[Codice Istat Comune]]</f>
        <v>36039</v>
      </c>
      <c r="B174" s="1" t="str">
        <f>Tabella2[[#This Row],[Denominazione Comune]]</f>
        <v>SAN PROSPERO</v>
      </c>
      <c r="C174" s="3" t="str">
        <f>Tabella2[[#This Row],[Sigla Provincia]]</f>
        <v>MO</v>
      </c>
      <c r="D174" s="2">
        <f>Tabella2[[#This Row],[Numero contribuenti]]</f>
        <v>4445</v>
      </c>
      <c r="E174" s="2">
        <f>Tabella2[[#This Row],[Reddito imponibile]]/Tabella2[[#This Row],[Numero contribuenti]]</f>
        <v>21741.139707536557</v>
      </c>
      <c r="F174" s="2">
        <f>Tabella2[[#This Row],[Imposta netta       (a)]]/Tabella2[[#This Row],[Numero contribuenti]]</f>
        <v>4139</v>
      </c>
      <c r="G174" s="2">
        <f>Tabella2[[#This Row],[Carico fiscale      (a)+(b)+(c)]]/Tabella2[[#This Row],[Numero contribuenti]]</f>
        <v>4618.3277840269966</v>
      </c>
    </row>
    <row r="175" spans="1:7" x14ac:dyDescent="0.25">
      <c r="A175" s="11">
        <f>Tabella2[[#This Row],[Codice Istat Comune]]</f>
        <v>36040</v>
      </c>
      <c r="B175" s="1" t="str">
        <f>Tabella2[[#This Row],[Denominazione Comune]]</f>
        <v>SASSUOLO</v>
      </c>
      <c r="C175" s="3" t="str">
        <f>Tabella2[[#This Row],[Sigla Provincia]]</f>
        <v>MO</v>
      </c>
      <c r="D175" s="2">
        <f>Tabella2[[#This Row],[Numero contribuenti]]</f>
        <v>30225</v>
      </c>
      <c r="E175" s="2">
        <f>Tabella2[[#This Row],[Reddito imponibile]]/Tabella2[[#This Row],[Numero contribuenti]]</f>
        <v>24593.596095947065</v>
      </c>
      <c r="F175" s="2">
        <f>Tabella2[[#This Row],[Imposta netta       (a)]]/Tabella2[[#This Row],[Numero contribuenti]]</f>
        <v>5249.272191894127</v>
      </c>
      <c r="G175" s="2">
        <f>Tabella2[[#This Row],[Carico fiscale      (a)+(b)+(c)]]/Tabella2[[#This Row],[Numero contribuenti]]</f>
        <v>5821.2046650124066</v>
      </c>
    </row>
    <row r="176" spans="1:7" x14ac:dyDescent="0.25">
      <c r="A176" s="11">
        <f>Tabella2[[#This Row],[Codice Istat Comune]]</f>
        <v>36041</v>
      </c>
      <c r="B176" s="1" t="str">
        <f>Tabella2[[#This Row],[Denominazione Comune]]</f>
        <v>SAVIGNANO SUL PANARO</v>
      </c>
      <c r="C176" s="3" t="str">
        <f>Tabella2[[#This Row],[Sigla Provincia]]</f>
        <v>MO</v>
      </c>
      <c r="D176" s="2">
        <f>Tabella2[[#This Row],[Numero contribuenti]]</f>
        <v>7228</v>
      </c>
      <c r="E176" s="2">
        <f>Tabella2[[#This Row],[Reddito imponibile]]/Tabella2[[#This Row],[Numero contribuenti]]</f>
        <v>21131.903154399559</v>
      </c>
      <c r="F176" s="2">
        <f>Tabella2[[#This Row],[Imposta netta       (a)]]/Tabella2[[#This Row],[Numero contribuenti]]</f>
        <v>3928.4169894853349</v>
      </c>
      <c r="G176" s="2">
        <f>Tabella2[[#This Row],[Carico fiscale      (a)+(b)+(c)]]/Tabella2[[#This Row],[Numero contribuenti]]</f>
        <v>4408.5935251798564</v>
      </c>
    </row>
    <row r="177" spans="1:7" x14ac:dyDescent="0.25">
      <c r="A177" s="11">
        <f>Tabella2[[#This Row],[Codice Istat Comune]]</f>
        <v>36042</v>
      </c>
      <c r="B177" s="1" t="str">
        <f>Tabella2[[#This Row],[Denominazione Comune]]</f>
        <v>SERRAMAZZONI</v>
      </c>
      <c r="C177" s="3" t="str">
        <f>Tabella2[[#This Row],[Sigla Provincia]]</f>
        <v>MO</v>
      </c>
      <c r="D177" s="2">
        <f>Tabella2[[#This Row],[Numero contribuenti]]</f>
        <v>6570</v>
      </c>
      <c r="E177" s="2">
        <f>Tabella2[[#This Row],[Reddito imponibile]]/Tabella2[[#This Row],[Numero contribuenti]]</f>
        <v>21579.220243531203</v>
      </c>
      <c r="F177" s="2">
        <f>Tabella2[[#This Row],[Imposta netta       (a)]]/Tabella2[[#This Row],[Numero contribuenti]]</f>
        <v>4231.20502283105</v>
      </c>
      <c r="G177" s="2">
        <f>Tabella2[[#This Row],[Carico fiscale      (a)+(b)+(c)]]/Tabella2[[#This Row],[Numero contribuenti]]</f>
        <v>4726.9220700152209</v>
      </c>
    </row>
    <row r="178" spans="1:7" x14ac:dyDescent="0.25">
      <c r="A178" s="11">
        <f>Tabella2[[#This Row],[Codice Istat Comune]]</f>
        <v>36043</v>
      </c>
      <c r="B178" s="1" t="str">
        <f>Tabella2[[#This Row],[Denominazione Comune]]</f>
        <v>SESTOLA</v>
      </c>
      <c r="C178" s="3" t="str">
        <f>Tabella2[[#This Row],[Sigla Provincia]]</f>
        <v>MO</v>
      </c>
      <c r="D178" s="2">
        <f>Tabella2[[#This Row],[Numero contribuenti]]</f>
        <v>2067</v>
      </c>
      <c r="E178" s="2">
        <f>Tabella2[[#This Row],[Reddito imponibile]]/Tabella2[[#This Row],[Numero contribuenti]]</f>
        <v>19093.382680212868</v>
      </c>
      <c r="F178" s="2">
        <f>Tabella2[[#This Row],[Imposta netta       (a)]]/Tabella2[[#This Row],[Numero contribuenti]]</f>
        <v>3547.5815191098209</v>
      </c>
      <c r="G178" s="2">
        <f>Tabella2[[#This Row],[Carico fiscale      (a)+(b)+(c)]]/Tabella2[[#This Row],[Numero contribuenti]]</f>
        <v>3973.9932268988873</v>
      </c>
    </row>
    <row r="179" spans="1:7" x14ac:dyDescent="0.25">
      <c r="A179" s="11">
        <f>Tabella2[[#This Row],[Codice Istat Comune]]</f>
        <v>36044</v>
      </c>
      <c r="B179" s="1" t="str">
        <f>Tabella2[[#This Row],[Denominazione Comune]]</f>
        <v>SOLIERA</v>
      </c>
      <c r="C179" s="3" t="str">
        <f>Tabella2[[#This Row],[Sigla Provincia]]</f>
        <v>MO</v>
      </c>
      <c r="D179" s="2">
        <f>Tabella2[[#This Row],[Numero contribuenti]]</f>
        <v>11944</v>
      </c>
      <c r="E179" s="2">
        <f>Tabella2[[#This Row],[Reddito imponibile]]/Tabella2[[#This Row],[Numero contribuenti]]</f>
        <v>21509.179922973879</v>
      </c>
      <c r="F179" s="2">
        <f>Tabella2[[#This Row],[Imposta netta       (a)]]/Tabella2[[#This Row],[Numero contribuenti]]</f>
        <v>4076.6868720696584</v>
      </c>
      <c r="G179" s="2">
        <f>Tabella2[[#This Row],[Carico fiscale      (a)+(b)+(c)]]/Tabella2[[#This Row],[Numero contribuenti]]</f>
        <v>4496.1724715338241</v>
      </c>
    </row>
    <row r="180" spans="1:7" x14ac:dyDescent="0.25">
      <c r="A180" s="11">
        <f>Tabella2[[#This Row],[Codice Istat Comune]]</f>
        <v>36045</v>
      </c>
      <c r="B180" s="1" t="str">
        <f>Tabella2[[#This Row],[Denominazione Comune]]</f>
        <v>SPILAMBERTO</v>
      </c>
      <c r="C180" s="3" t="str">
        <f>Tabella2[[#This Row],[Sigla Provincia]]</f>
        <v>MO</v>
      </c>
      <c r="D180" s="2">
        <f>Tabella2[[#This Row],[Numero contribuenti]]</f>
        <v>9622</v>
      </c>
      <c r="E180" s="2">
        <f>Tabella2[[#This Row],[Reddito imponibile]]/Tabella2[[#This Row],[Numero contribuenti]]</f>
        <v>22084.594367075453</v>
      </c>
      <c r="F180" s="2">
        <f>Tabella2[[#This Row],[Imposta netta       (a)]]/Tabella2[[#This Row],[Numero contribuenti]]</f>
        <v>4190.5510288921223</v>
      </c>
      <c r="G180" s="2">
        <f>Tabella2[[#This Row],[Carico fiscale      (a)+(b)+(c)]]/Tabella2[[#This Row],[Numero contribuenti]]</f>
        <v>4690.7322801912287</v>
      </c>
    </row>
    <row r="181" spans="1:7" x14ac:dyDescent="0.25">
      <c r="A181" s="11">
        <f>Tabella2[[#This Row],[Codice Istat Comune]]</f>
        <v>36046</v>
      </c>
      <c r="B181" s="1" t="str">
        <f>Tabella2[[#This Row],[Denominazione Comune]]</f>
        <v>VIGNOLA</v>
      </c>
      <c r="C181" s="3" t="str">
        <f>Tabella2[[#This Row],[Sigla Provincia]]</f>
        <v>MO</v>
      </c>
      <c r="D181" s="2">
        <f>Tabella2[[#This Row],[Numero contribuenti]]</f>
        <v>19198</v>
      </c>
      <c r="E181" s="2">
        <f>Tabella2[[#This Row],[Reddito imponibile]]/Tabella2[[#This Row],[Numero contribuenti]]</f>
        <v>22629.427648713408</v>
      </c>
      <c r="F181" s="2">
        <f>Tabella2[[#This Row],[Imposta netta       (a)]]/Tabella2[[#This Row],[Numero contribuenti]]</f>
        <v>4460.7913324304618</v>
      </c>
      <c r="G181" s="2">
        <f>Tabella2[[#This Row],[Carico fiscale      (a)+(b)+(c)]]/Tabella2[[#This Row],[Numero contribuenti]]</f>
        <v>4954.9980727159082</v>
      </c>
    </row>
    <row r="182" spans="1:7" x14ac:dyDescent="0.25">
      <c r="A182" s="11">
        <f>Tabella2[[#This Row],[Codice Istat Comune]]</f>
        <v>36047</v>
      </c>
      <c r="B182" s="1" t="str">
        <f>Tabella2[[#This Row],[Denominazione Comune]]</f>
        <v>ZOCCA</v>
      </c>
      <c r="C182" s="3" t="str">
        <f>Tabella2[[#This Row],[Sigla Provincia]]</f>
        <v>MO</v>
      </c>
      <c r="D182" s="2">
        <f>Tabella2[[#This Row],[Numero contribuenti]]</f>
        <v>3574</v>
      </c>
      <c r="E182" s="2">
        <f>Tabella2[[#This Row],[Reddito imponibile]]/Tabella2[[#This Row],[Numero contribuenti]]</f>
        <v>19757.370173475098</v>
      </c>
      <c r="F182" s="2">
        <f>Tabella2[[#This Row],[Imposta netta       (a)]]/Tabella2[[#This Row],[Numero contribuenti]]</f>
        <v>3672.359261331841</v>
      </c>
      <c r="G182" s="2">
        <f>Tabella2[[#This Row],[Carico fiscale      (a)+(b)+(c)]]/Tabella2[[#This Row],[Numero contribuenti]]</f>
        <v>4118.6189143816455</v>
      </c>
    </row>
    <row r="183" spans="1:7" x14ac:dyDescent="0.25">
      <c r="A183" s="11">
        <f>Tabella2[[#This Row],[Codice Istat Comune]]</f>
        <v>37001</v>
      </c>
      <c r="B183" s="1" t="str">
        <f>Tabella2[[#This Row],[Denominazione Comune]]</f>
        <v>ANZOLA DELL'EMILIA</v>
      </c>
      <c r="C183" s="3" t="str">
        <f>Tabella2[[#This Row],[Sigla Provincia]]</f>
        <v>BO</v>
      </c>
      <c r="D183" s="2">
        <f>Tabella2[[#This Row],[Numero contribuenti]]</f>
        <v>9445</v>
      </c>
      <c r="E183" s="2">
        <f>Tabella2[[#This Row],[Reddito imponibile]]/Tabella2[[#This Row],[Numero contribuenti]]</f>
        <v>23880.914240338803</v>
      </c>
      <c r="F183" s="2">
        <f>Tabella2[[#This Row],[Imposta netta       (a)]]/Tabella2[[#This Row],[Numero contribuenti]]</f>
        <v>4709.508417151932</v>
      </c>
      <c r="G183" s="2">
        <f>Tabella2[[#This Row],[Carico fiscale      (a)+(b)+(c)]]/Tabella2[[#This Row],[Numero contribuenti]]</f>
        <v>5263.9775542615143</v>
      </c>
    </row>
    <row r="184" spans="1:7" x14ac:dyDescent="0.25">
      <c r="A184" s="11">
        <f>Tabella2[[#This Row],[Codice Istat Comune]]</f>
        <v>37002</v>
      </c>
      <c r="B184" s="1" t="str">
        <f>Tabella2[[#This Row],[Denominazione Comune]]</f>
        <v>ARGELATO</v>
      </c>
      <c r="C184" s="3" t="str">
        <f>Tabella2[[#This Row],[Sigla Provincia]]</f>
        <v>BO</v>
      </c>
      <c r="D184" s="2">
        <f>Tabella2[[#This Row],[Numero contribuenti]]</f>
        <v>7594</v>
      </c>
      <c r="E184" s="2">
        <f>Tabella2[[#This Row],[Reddito imponibile]]/Tabella2[[#This Row],[Numero contribuenti]]</f>
        <v>23212.357124045298</v>
      </c>
      <c r="F184" s="2">
        <f>Tabella2[[#This Row],[Imposta netta       (a)]]/Tabella2[[#This Row],[Numero contribuenti]]</f>
        <v>4598.3007637608634</v>
      </c>
      <c r="G184" s="2">
        <f>Tabella2[[#This Row],[Carico fiscale      (a)+(b)+(c)]]/Tabella2[[#This Row],[Numero contribuenti]]</f>
        <v>5142.0327890439821</v>
      </c>
    </row>
    <row r="185" spans="1:7" x14ac:dyDescent="0.25">
      <c r="A185" s="11">
        <f>Tabella2[[#This Row],[Codice Istat Comune]]</f>
        <v>37003</v>
      </c>
      <c r="B185" s="1" t="str">
        <f>Tabella2[[#This Row],[Denominazione Comune]]</f>
        <v>BARICELLA</v>
      </c>
      <c r="C185" s="3" t="str">
        <f>Tabella2[[#This Row],[Sigla Provincia]]</f>
        <v>BO</v>
      </c>
      <c r="D185" s="2">
        <f>Tabella2[[#This Row],[Numero contribuenti]]</f>
        <v>5428</v>
      </c>
      <c r="E185" s="2">
        <f>Tabella2[[#This Row],[Reddito imponibile]]/Tabella2[[#This Row],[Numero contribuenti]]</f>
        <v>20249.400700073693</v>
      </c>
      <c r="F185" s="2">
        <f>Tabella2[[#This Row],[Imposta netta       (a)]]/Tabella2[[#This Row],[Numero contribuenti]]</f>
        <v>3613.6971260132646</v>
      </c>
      <c r="G185" s="2">
        <f>Tabella2[[#This Row],[Carico fiscale      (a)+(b)+(c)]]/Tabella2[[#This Row],[Numero contribuenti]]</f>
        <v>4073.7842667649224</v>
      </c>
    </row>
    <row r="186" spans="1:7" x14ac:dyDescent="0.25">
      <c r="A186" s="11">
        <f>Tabella2[[#This Row],[Codice Istat Comune]]</f>
        <v>37005</v>
      </c>
      <c r="B186" s="1" t="str">
        <f>Tabella2[[#This Row],[Denominazione Comune]]</f>
        <v>BENTIVOGLIO</v>
      </c>
      <c r="C186" s="3" t="str">
        <f>Tabella2[[#This Row],[Sigla Provincia]]</f>
        <v>BO</v>
      </c>
      <c r="D186" s="2">
        <f>Tabella2[[#This Row],[Numero contribuenti]]</f>
        <v>4391</v>
      </c>
      <c r="E186" s="2">
        <f>Tabella2[[#This Row],[Reddito imponibile]]/Tabella2[[#This Row],[Numero contribuenti]]</f>
        <v>23145.197221589617</v>
      </c>
      <c r="F186" s="2">
        <f>Tabella2[[#This Row],[Imposta netta       (a)]]/Tabella2[[#This Row],[Numero contribuenti]]</f>
        <v>4581.7203370530633</v>
      </c>
      <c r="G186" s="2">
        <f>Tabella2[[#This Row],[Carico fiscale      (a)+(b)+(c)]]/Tabella2[[#This Row],[Numero contribuenti]]</f>
        <v>5056.0642222728311</v>
      </c>
    </row>
    <row r="187" spans="1:7" x14ac:dyDescent="0.25">
      <c r="A187" s="11">
        <f>Tabella2[[#This Row],[Codice Istat Comune]]</f>
        <v>37006</v>
      </c>
      <c r="B187" s="1" t="str">
        <f>Tabella2[[#This Row],[Denominazione Comune]]</f>
        <v>BOLOGNA</v>
      </c>
      <c r="C187" s="3" t="str">
        <f>Tabella2[[#This Row],[Sigla Provincia]]</f>
        <v>BO</v>
      </c>
      <c r="D187" s="2">
        <f>Tabella2[[#This Row],[Numero contribuenti]]</f>
        <v>302615</v>
      </c>
      <c r="E187" s="2">
        <f>Tabella2[[#This Row],[Reddito imponibile]]/Tabella2[[#This Row],[Numero contribuenti]]</f>
        <v>26493.598123027608</v>
      </c>
      <c r="F187" s="2">
        <f>Tabella2[[#This Row],[Imposta netta       (a)]]/Tabella2[[#This Row],[Numero contribuenti]]</f>
        <v>5974.9360044941595</v>
      </c>
      <c r="G187" s="2">
        <f>Tabella2[[#This Row],[Carico fiscale      (a)+(b)+(c)]]/Tabella2[[#This Row],[Numero contribuenti]]</f>
        <v>6606.7952943509081</v>
      </c>
    </row>
    <row r="188" spans="1:7" x14ac:dyDescent="0.25">
      <c r="A188" s="11">
        <f>Tabella2[[#This Row],[Codice Istat Comune]]</f>
        <v>37007</v>
      </c>
      <c r="B188" s="1" t="str">
        <f>Tabella2[[#This Row],[Denominazione Comune]]</f>
        <v>BORGO TOSSIGNANO</v>
      </c>
      <c r="C188" s="3" t="str">
        <f>Tabella2[[#This Row],[Sigla Provincia]]</f>
        <v>BO</v>
      </c>
      <c r="D188" s="2">
        <f>Tabella2[[#This Row],[Numero contribuenti]]</f>
        <v>2429</v>
      </c>
      <c r="E188" s="2">
        <f>Tabella2[[#This Row],[Reddito imponibile]]/Tabella2[[#This Row],[Numero contribuenti]]</f>
        <v>19941.283244133389</v>
      </c>
      <c r="F188" s="2">
        <f>Tabella2[[#This Row],[Imposta netta       (a)]]/Tabella2[[#This Row],[Numero contribuenti]]</f>
        <v>3507.895841910251</v>
      </c>
      <c r="G188" s="2">
        <f>Tabella2[[#This Row],[Carico fiscale      (a)+(b)+(c)]]/Tabella2[[#This Row],[Numero contribuenti]]</f>
        <v>3952.047756278304</v>
      </c>
    </row>
    <row r="189" spans="1:7" x14ac:dyDescent="0.25">
      <c r="A189" s="11">
        <f>Tabella2[[#This Row],[Codice Istat Comune]]</f>
        <v>37008</v>
      </c>
      <c r="B189" s="1" t="str">
        <f>Tabella2[[#This Row],[Denominazione Comune]]</f>
        <v>BUDRIO</v>
      </c>
      <c r="C189" s="3" t="str">
        <f>Tabella2[[#This Row],[Sigla Provincia]]</f>
        <v>BO</v>
      </c>
      <c r="D189" s="2">
        <f>Tabella2[[#This Row],[Numero contribuenti]]</f>
        <v>14173</v>
      </c>
      <c r="E189" s="2">
        <f>Tabella2[[#This Row],[Reddito imponibile]]/Tabella2[[#This Row],[Numero contribuenti]]</f>
        <v>23724.693007831793</v>
      </c>
      <c r="F189" s="2">
        <f>Tabella2[[#This Row],[Imposta netta       (a)]]/Tabella2[[#This Row],[Numero contribuenti]]</f>
        <v>4828.2638114725178</v>
      </c>
      <c r="G189" s="2">
        <f>Tabella2[[#This Row],[Carico fiscale      (a)+(b)+(c)]]/Tabella2[[#This Row],[Numero contribuenti]]</f>
        <v>5376.4517039441189</v>
      </c>
    </row>
    <row r="190" spans="1:7" x14ac:dyDescent="0.25">
      <c r="A190" s="11">
        <f>Tabella2[[#This Row],[Codice Istat Comune]]</f>
        <v>37009</v>
      </c>
      <c r="B190" s="1" t="str">
        <f>Tabella2[[#This Row],[Denominazione Comune]]</f>
        <v>CALDERARA DI RENO</v>
      </c>
      <c r="C190" s="3" t="str">
        <f>Tabella2[[#This Row],[Sigla Provincia]]</f>
        <v>BO</v>
      </c>
      <c r="D190" s="2">
        <f>Tabella2[[#This Row],[Numero contribuenti]]</f>
        <v>10552</v>
      </c>
      <c r="E190" s="2">
        <f>Tabella2[[#This Row],[Reddito imponibile]]/Tabella2[[#This Row],[Numero contribuenti]]</f>
        <v>24359.934325246399</v>
      </c>
      <c r="F190" s="2">
        <f>Tabella2[[#This Row],[Imposta netta       (a)]]/Tabella2[[#This Row],[Numero contribuenti]]</f>
        <v>4959.5887983320699</v>
      </c>
      <c r="G190" s="2">
        <f>Tabella2[[#This Row],[Carico fiscale      (a)+(b)+(c)]]/Tabella2[[#This Row],[Numero contribuenti]]</f>
        <v>5470.0127937831694</v>
      </c>
    </row>
    <row r="191" spans="1:7" x14ac:dyDescent="0.25">
      <c r="A191" s="11">
        <f>Tabella2[[#This Row],[Codice Istat Comune]]</f>
        <v>37010</v>
      </c>
      <c r="B191" s="1" t="str">
        <f>Tabella2[[#This Row],[Denominazione Comune]]</f>
        <v>CAMUGNANO</v>
      </c>
      <c r="C191" s="3" t="str">
        <f>Tabella2[[#This Row],[Sigla Provincia]]</f>
        <v>BO</v>
      </c>
      <c r="D191" s="2">
        <f>Tabella2[[#This Row],[Numero contribuenti]]</f>
        <v>1525</v>
      </c>
      <c r="E191" s="2">
        <f>Tabella2[[#This Row],[Reddito imponibile]]/Tabella2[[#This Row],[Numero contribuenti]]</f>
        <v>20164.18950819672</v>
      </c>
      <c r="F191" s="2">
        <f>Tabella2[[#This Row],[Imposta netta       (a)]]/Tabella2[[#This Row],[Numero contribuenti]]</f>
        <v>3715.8931147540984</v>
      </c>
      <c r="G191" s="2">
        <f>Tabella2[[#This Row],[Carico fiscale      (a)+(b)+(c)]]/Tabella2[[#This Row],[Numero contribuenti]]</f>
        <v>4167.0222950819671</v>
      </c>
    </row>
    <row r="192" spans="1:7" x14ac:dyDescent="0.25">
      <c r="A192" s="11">
        <f>Tabella2[[#This Row],[Codice Istat Comune]]</f>
        <v>37011</v>
      </c>
      <c r="B192" s="1" t="str">
        <f>Tabella2[[#This Row],[Denominazione Comune]]</f>
        <v>CASALECCHIO DI RENO</v>
      </c>
      <c r="C192" s="3" t="str">
        <f>Tabella2[[#This Row],[Sigla Provincia]]</f>
        <v>BO</v>
      </c>
      <c r="D192" s="2">
        <f>Tabella2[[#This Row],[Numero contribuenti]]</f>
        <v>27798</v>
      </c>
      <c r="E192" s="2">
        <f>Tabella2[[#This Row],[Reddito imponibile]]/Tabella2[[#This Row],[Numero contribuenti]]</f>
        <v>25413.425750053961</v>
      </c>
      <c r="F192" s="2">
        <f>Tabella2[[#This Row],[Imposta netta       (a)]]/Tabella2[[#This Row],[Numero contribuenti]]</f>
        <v>5441.7245125548598</v>
      </c>
      <c r="G192" s="2">
        <f>Tabella2[[#This Row],[Carico fiscale      (a)+(b)+(c)]]/Tabella2[[#This Row],[Numero contribuenti]]</f>
        <v>6022.3315346427798</v>
      </c>
    </row>
    <row r="193" spans="1:7" x14ac:dyDescent="0.25">
      <c r="A193" s="11">
        <f>Tabella2[[#This Row],[Codice Istat Comune]]</f>
        <v>37012</v>
      </c>
      <c r="B193" s="1" t="str">
        <f>Tabella2[[#This Row],[Denominazione Comune]]</f>
        <v>CASALFIUMANESE</v>
      </c>
      <c r="C193" s="3" t="str">
        <f>Tabella2[[#This Row],[Sigla Provincia]]</f>
        <v>BO</v>
      </c>
      <c r="D193" s="2">
        <f>Tabella2[[#This Row],[Numero contribuenti]]</f>
        <v>2595</v>
      </c>
      <c r="E193" s="2">
        <f>Tabella2[[#This Row],[Reddito imponibile]]/Tabella2[[#This Row],[Numero contribuenti]]</f>
        <v>20757.65626204239</v>
      </c>
      <c r="F193" s="2">
        <f>Tabella2[[#This Row],[Imposta netta       (a)]]/Tabella2[[#This Row],[Numero contribuenti]]</f>
        <v>3816.4739884393061</v>
      </c>
      <c r="G193" s="2">
        <f>Tabella2[[#This Row],[Carico fiscale      (a)+(b)+(c)]]/Tabella2[[#This Row],[Numero contribuenti]]</f>
        <v>4294.4971098265896</v>
      </c>
    </row>
    <row r="194" spans="1:7" x14ac:dyDescent="0.25">
      <c r="A194" s="11">
        <f>Tabella2[[#This Row],[Codice Istat Comune]]</f>
        <v>37013</v>
      </c>
      <c r="B194" s="1" t="str">
        <f>Tabella2[[#This Row],[Denominazione Comune]]</f>
        <v>CASTEL D'AIANO</v>
      </c>
      <c r="C194" s="3" t="str">
        <f>Tabella2[[#This Row],[Sigla Provincia]]</f>
        <v>BO</v>
      </c>
      <c r="D194" s="2">
        <f>Tabella2[[#This Row],[Numero contribuenti]]</f>
        <v>1557</v>
      </c>
      <c r="E194" s="2">
        <f>Tabella2[[#This Row],[Reddito imponibile]]/Tabella2[[#This Row],[Numero contribuenti]]</f>
        <v>18697.702633269106</v>
      </c>
      <c r="F194" s="2">
        <f>Tabella2[[#This Row],[Imposta netta       (a)]]/Tabella2[[#This Row],[Numero contribuenti]]</f>
        <v>3325.7000642260759</v>
      </c>
      <c r="G194" s="2">
        <f>Tabella2[[#This Row],[Carico fiscale      (a)+(b)+(c)]]/Tabella2[[#This Row],[Numero contribuenti]]</f>
        <v>3742.2691072575467</v>
      </c>
    </row>
    <row r="195" spans="1:7" x14ac:dyDescent="0.25">
      <c r="A195" s="11">
        <f>Tabella2[[#This Row],[Codice Istat Comune]]</f>
        <v>37014</v>
      </c>
      <c r="B195" s="1" t="str">
        <f>Tabella2[[#This Row],[Denominazione Comune]]</f>
        <v>CASTEL DEL RIO</v>
      </c>
      <c r="C195" s="3" t="str">
        <f>Tabella2[[#This Row],[Sigla Provincia]]</f>
        <v>BO</v>
      </c>
      <c r="D195" s="2">
        <f>Tabella2[[#This Row],[Numero contribuenti]]</f>
        <v>972</v>
      </c>
      <c r="E195" s="2">
        <f>Tabella2[[#This Row],[Reddito imponibile]]/Tabella2[[#This Row],[Numero contribuenti]]</f>
        <v>18748.090534979423</v>
      </c>
      <c r="F195" s="2">
        <f>Tabella2[[#This Row],[Imposta netta       (a)]]/Tabella2[[#This Row],[Numero contribuenti]]</f>
        <v>3239.2263374485597</v>
      </c>
      <c r="G195" s="2">
        <f>Tabella2[[#This Row],[Carico fiscale      (a)+(b)+(c)]]/Tabella2[[#This Row],[Numero contribuenti]]</f>
        <v>3643.5689300411523</v>
      </c>
    </row>
    <row r="196" spans="1:7" x14ac:dyDescent="0.25">
      <c r="A196" s="11">
        <f>Tabella2[[#This Row],[Codice Istat Comune]]</f>
        <v>37015</v>
      </c>
      <c r="B196" s="1" t="str">
        <f>Tabella2[[#This Row],[Denominazione Comune]]</f>
        <v>CASTEL DI CASIO</v>
      </c>
      <c r="C196" s="3" t="str">
        <f>Tabella2[[#This Row],[Sigla Provincia]]</f>
        <v>BO</v>
      </c>
      <c r="D196" s="2">
        <f>Tabella2[[#This Row],[Numero contribuenti]]</f>
        <v>2605</v>
      </c>
      <c r="E196" s="2">
        <f>Tabella2[[#This Row],[Reddito imponibile]]/Tabella2[[#This Row],[Numero contribuenti]]</f>
        <v>21106.235700575817</v>
      </c>
      <c r="F196" s="2">
        <f>Tabella2[[#This Row],[Imposta netta       (a)]]/Tabella2[[#This Row],[Numero contribuenti]]</f>
        <v>3776.2053742802304</v>
      </c>
      <c r="G196" s="2">
        <f>Tabella2[[#This Row],[Carico fiscale      (a)+(b)+(c)]]/Tabella2[[#This Row],[Numero contribuenti]]</f>
        <v>4257.5074856046067</v>
      </c>
    </row>
    <row r="197" spans="1:7" x14ac:dyDescent="0.25">
      <c r="A197" s="11">
        <f>Tabella2[[#This Row],[Codice Istat Comune]]</f>
        <v>37016</v>
      </c>
      <c r="B197" s="1" t="str">
        <f>Tabella2[[#This Row],[Denominazione Comune]]</f>
        <v>CASTEL GUELFO DI BOLOGNA</v>
      </c>
      <c r="C197" s="3" t="str">
        <f>Tabella2[[#This Row],[Sigla Provincia]]</f>
        <v>BO</v>
      </c>
      <c r="D197" s="2">
        <f>Tabella2[[#This Row],[Numero contribuenti]]</f>
        <v>3435</v>
      </c>
      <c r="E197" s="2">
        <f>Tabella2[[#This Row],[Reddito imponibile]]/Tabella2[[#This Row],[Numero contribuenti]]</f>
        <v>22270.875982532751</v>
      </c>
      <c r="F197" s="2">
        <f>Tabella2[[#This Row],[Imposta netta       (a)]]/Tabella2[[#This Row],[Numero contribuenti]]</f>
        <v>4238.6358078602616</v>
      </c>
      <c r="G197" s="2">
        <f>Tabella2[[#This Row],[Carico fiscale      (a)+(b)+(c)]]/Tabella2[[#This Row],[Numero contribuenti]]</f>
        <v>4715.1764192139735</v>
      </c>
    </row>
    <row r="198" spans="1:7" x14ac:dyDescent="0.25">
      <c r="A198" s="11">
        <f>Tabella2[[#This Row],[Codice Istat Comune]]</f>
        <v>37017</v>
      </c>
      <c r="B198" s="1" t="str">
        <f>Tabella2[[#This Row],[Denominazione Comune]]</f>
        <v>CASTELLO D'ARGILE</v>
      </c>
      <c r="C198" s="3" t="str">
        <f>Tabella2[[#This Row],[Sigla Provincia]]</f>
        <v>BO</v>
      </c>
      <c r="D198" s="2">
        <f>Tabella2[[#This Row],[Numero contribuenti]]</f>
        <v>4966</v>
      </c>
      <c r="E198" s="2">
        <f>Tabella2[[#This Row],[Reddito imponibile]]/Tabella2[[#This Row],[Numero contribuenti]]</f>
        <v>22833.733185662506</v>
      </c>
      <c r="F198" s="2">
        <f>Tabella2[[#This Row],[Imposta netta       (a)]]/Tabella2[[#This Row],[Numero contribuenti]]</f>
        <v>4461.3757551349172</v>
      </c>
      <c r="G198" s="2">
        <f>Tabella2[[#This Row],[Carico fiscale      (a)+(b)+(c)]]/Tabella2[[#This Row],[Numero contribuenti]]</f>
        <v>4994.7164720096662</v>
      </c>
    </row>
    <row r="199" spans="1:7" x14ac:dyDescent="0.25">
      <c r="A199" s="11">
        <f>Tabella2[[#This Row],[Codice Istat Comune]]</f>
        <v>37019</v>
      </c>
      <c r="B199" s="1" t="str">
        <f>Tabella2[[#This Row],[Denominazione Comune]]</f>
        <v>CASTEL MAGGIORE</v>
      </c>
      <c r="C199" s="3" t="str">
        <f>Tabella2[[#This Row],[Sigla Provincia]]</f>
        <v>BO</v>
      </c>
      <c r="D199" s="2">
        <f>Tabella2[[#This Row],[Numero contribuenti]]</f>
        <v>14341</v>
      </c>
      <c r="E199" s="2">
        <f>Tabella2[[#This Row],[Reddito imponibile]]/Tabella2[[#This Row],[Numero contribuenti]]</f>
        <v>25648.794017153614</v>
      </c>
      <c r="F199" s="2">
        <f>Tabella2[[#This Row],[Imposta netta       (a)]]/Tabella2[[#This Row],[Numero contribuenti]]</f>
        <v>5423.1808102642772</v>
      </c>
      <c r="G199" s="2">
        <f>Tabella2[[#This Row],[Carico fiscale      (a)+(b)+(c)]]/Tabella2[[#This Row],[Numero contribuenti]]</f>
        <v>5972.6021197963883</v>
      </c>
    </row>
    <row r="200" spans="1:7" x14ac:dyDescent="0.25">
      <c r="A200" s="11">
        <f>Tabella2[[#This Row],[Codice Istat Comune]]</f>
        <v>37020</v>
      </c>
      <c r="B200" s="1" t="str">
        <f>Tabella2[[#This Row],[Denominazione Comune]]</f>
        <v>CASTEL SAN PIETRO TERME</v>
      </c>
      <c r="C200" s="3" t="str">
        <f>Tabella2[[#This Row],[Sigla Provincia]]</f>
        <v>BO</v>
      </c>
      <c r="D200" s="2">
        <f>Tabella2[[#This Row],[Numero contribuenti]]</f>
        <v>16272</v>
      </c>
      <c r="E200" s="2">
        <f>Tabella2[[#This Row],[Reddito imponibile]]/Tabella2[[#This Row],[Numero contribuenti]]</f>
        <v>23536.036135693215</v>
      </c>
      <c r="F200" s="2">
        <f>Tabella2[[#This Row],[Imposta netta       (a)]]/Tabella2[[#This Row],[Numero contribuenti]]</f>
        <v>4724.3605580137664</v>
      </c>
      <c r="G200" s="2">
        <f>Tabella2[[#This Row],[Carico fiscale      (a)+(b)+(c)]]/Tabella2[[#This Row],[Numero contribuenti]]</f>
        <v>5240.5345378564407</v>
      </c>
    </row>
    <row r="201" spans="1:7" x14ac:dyDescent="0.25">
      <c r="A201" s="11">
        <f>Tabella2[[#This Row],[Codice Istat Comune]]</f>
        <v>37021</v>
      </c>
      <c r="B201" s="1" t="str">
        <f>Tabella2[[#This Row],[Denominazione Comune]]</f>
        <v>CASTENASO</v>
      </c>
      <c r="C201" s="3" t="str">
        <f>Tabella2[[#This Row],[Sigla Provincia]]</f>
        <v>BO</v>
      </c>
      <c r="D201" s="2">
        <f>Tabella2[[#This Row],[Numero contribuenti]]</f>
        <v>12589</v>
      </c>
      <c r="E201" s="2">
        <f>Tabella2[[#This Row],[Reddito imponibile]]/Tabella2[[#This Row],[Numero contribuenti]]</f>
        <v>25948.994121852411</v>
      </c>
      <c r="F201" s="2">
        <f>Tabella2[[#This Row],[Imposta netta       (a)]]/Tabella2[[#This Row],[Numero contribuenti]]</f>
        <v>5453.2601477480339</v>
      </c>
      <c r="G201" s="2">
        <f>Tabella2[[#This Row],[Carico fiscale      (a)+(b)+(c)]]/Tabella2[[#This Row],[Numero contribuenti]]</f>
        <v>6022.1748351735641</v>
      </c>
    </row>
    <row r="202" spans="1:7" x14ac:dyDescent="0.25">
      <c r="A202" s="11">
        <f>Tabella2[[#This Row],[Codice Istat Comune]]</f>
        <v>37022</v>
      </c>
      <c r="B202" s="1" t="str">
        <f>Tabella2[[#This Row],[Denominazione Comune]]</f>
        <v>CASTIGLIONE DEI PEPOLI</v>
      </c>
      <c r="C202" s="3" t="str">
        <f>Tabella2[[#This Row],[Sigla Provincia]]</f>
        <v>BO</v>
      </c>
      <c r="D202" s="2">
        <f>Tabella2[[#This Row],[Numero contribuenti]]</f>
        <v>4329</v>
      </c>
      <c r="E202" s="2">
        <f>Tabella2[[#This Row],[Reddito imponibile]]/Tabella2[[#This Row],[Numero contribuenti]]</f>
        <v>20177.547008547008</v>
      </c>
      <c r="F202" s="2">
        <f>Tabella2[[#This Row],[Imposta netta       (a)]]/Tabella2[[#This Row],[Numero contribuenti]]</f>
        <v>3714.3028413028414</v>
      </c>
      <c r="G202" s="2">
        <f>Tabella2[[#This Row],[Carico fiscale      (a)+(b)+(c)]]/Tabella2[[#This Row],[Numero contribuenti]]</f>
        <v>4171.2737352737349</v>
      </c>
    </row>
    <row r="203" spans="1:7" x14ac:dyDescent="0.25">
      <c r="A203" s="11">
        <f>Tabella2[[#This Row],[Codice Istat Comune]]</f>
        <v>37024</v>
      </c>
      <c r="B203" s="1" t="str">
        <f>Tabella2[[#This Row],[Denominazione Comune]]</f>
        <v>CREVALCORE</v>
      </c>
      <c r="C203" s="3" t="str">
        <f>Tabella2[[#This Row],[Sigla Provincia]]</f>
        <v>BO</v>
      </c>
      <c r="D203" s="2">
        <f>Tabella2[[#This Row],[Numero contribuenti]]</f>
        <v>10405</v>
      </c>
      <c r="E203" s="2">
        <f>Tabella2[[#This Row],[Reddito imponibile]]/Tabella2[[#This Row],[Numero contribuenti]]</f>
        <v>21892.547236905335</v>
      </c>
      <c r="F203" s="2">
        <f>Tabella2[[#This Row],[Imposta netta       (a)]]/Tabella2[[#This Row],[Numero contribuenti]]</f>
        <v>4169.3625180201825</v>
      </c>
      <c r="G203" s="2">
        <f>Tabella2[[#This Row],[Carico fiscale      (a)+(b)+(c)]]/Tabella2[[#This Row],[Numero contribuenti]]</f>
        <v>4672.3334935127341</v>
      </c>
    </row>
    <row r="204" spans="1:7" x14ac:dyDescent="0.25">
      <c r="A204" s="11">
        <f>Tabella2[[#This Row],[Codice Istat Comune]]</f>
        <v>37025</v>
      </c>
      <c r="B204" s="1" t="str">
        <f>Tabella2[[#This Row],[Denominazione Comune]]</f>
        <v>DOZZA</v>
      </c>
      <c r="C204" s="3" t="str">
        <f>Tabella2[[#This Row],[Sigla Provincia]]</f>
        <v>BO</v>
      </c>
      <c r="D204" s="2">
        <f>Tabella2[[#This Row],[Numero contribuenti]]</f>
        <v>5062</v>
      </c>
      <c r="E204" s="2">
        <f>Tabella2[[#This Row],[Reddito imponibile]]/Tabella2[[#This Row],[Numero contribuenti]]</f>
        <v>22865.760371394706</v>
      </c>
      <c r="F204" s="2">
        <f>Tabella2[[#This Row],[Imposta netta       (a)]]/Tabella2[[#This Row],[Numero contribuenti]]</f>
        <v>4457.5768470960093</v>
      </c>
      <c r="G204" s="2">
        <f>Tabella2[[#This Row],[Carico fiscale      (a)+(b)+(c)]]/Tabella2[[#This Row],[Numero contribuenti]]</f>
        <v>4951.0707230343742</v>
      </c>
    </row>
    <row r="205" spans="1:7" x14ac:dyDescent="0.25">
      <c r="A205" s="11">
        <f>Tabella2[[#This Row],[Codice Istat Comune]]</f>
        <v>37026</v>
      </c>
      <c r="B205" s="1" t="str">
        <f>Tabella2[[#This Row],[Denominazione Comune]]</f>
        <v>FONTANELICE</v>
      </c>
      <c r="C205" s="3" t="str">
        <f>Tabella2[[#This Row],[Sigla Provincia]]</f>
        <v>BO</v>
      </c>
      <c r="D205" s="2">
        <f>Tabella2[[#This Row],[Numero contribuenti]]</f>
        <v>1521</v>
      </c>
      <c r="E205" s="2">
        <f>Tabella2[[#This Row],[Reddito imponibile]]/Tabella2[[#This Row],[Numero contribuenti]]</f>
        <v>19124.041420118345</v>
      </c>
      <c r="F205" s="2">
        <f>Tabella2[[#This Row],[Imposta netta       (a)]]/Tabella2[[#This Row],[Numero contribuenti]]</f>
        <v>3297.9072978303748</v>
      </c>
      <c r="G205" s="2">
        <f>Tabella2[[#This Row],[Carico fiscale      (a)+(b)+(c)]]/Tabella2[[#This Row],[Numero contribuenti]]</f>
        <v>3711.216305062459</v>
      </c>
    </row>
    <row r="206" spans="1:7" x14ac:dyDescent="0.25">
      <c r="A206" s="11">
        <f>Tabella2[[#This Row],[Codice Istat Comune]]</f>
        <v>37027</v>
      </c>
      <c r="B206" s="1" t="str">
        <f>Tabella2[[#This Row],[Denominazione Comune]]</f>
        <v>GAGGIO MONTANO</v>
      </c>
      <c r="C206" s="3" t="str">
        <f>Tabella2[[#This Row],[Sigla Provincia]]</f>
        <v>BO</v>
      </c>
      <c r="D206" s="2">
        <f>Tabella2[[#This Row],[Numero contribuenti]]</f>
        <v>3750</v>
      </c>
      <c r="E206" s="2">
        <f>Tabella2[[#This Row],[Reddito imponibile]]/Tabella2[[#This Row],[Numero contribuenti]]</f>
        <v>20323.158666666666</v>
      </c>
      <c r="F206" s="2">
        <f>Tabella2[[#This Row],[Imposta netta       (a)]]/Tabella2[[#This Row],[Numero contribuenti]]</f>
        <v>3668.0338666666667</v>
      </c>
      <c r="G206" s="2">
        <f>Tabella2[[#This Row],[Carico fiscale      (a)+(b)+(c)]]/Tabella2[[#This Row],[Numero contribuenti]]</f>
        <v>4130.3621333333331</v>
      </c>
    </row>
    <row r="207" spans="1:7" x14ac:dyDescent="0.25">
      <c r="A207" s="11">
        <f>Tabella2[[#This Row],[Codice Istat Comune]]</f>
        <v>37028</v>
      </c>
      <c r="B207" s="1" t="str">
        <f>Tabella2[[#This Row],[Denominazione Comune]]</f>
        <v>GALLIERA</v>
      </c>
      <c r="C207" s="3" t="str">
        <f>Tabella2[[#This Row],[Sigla Provincia]]</f>
        <v>BO</v>
      </c>
      <c r="D207" s="2">
        <f>Tabella2[[#This Row],[Numero contribuenti]]</f>
        <v>4140</v>
      </c>
      <c r="E207" s="2">
        <f>Tabella2[[#This Row],[Reddito imponibile]]/Tabella2[[#This Row],[Numero contribuenti]]</f>
        <v>19707.134782608697</v>
      </c>
      <c r="F207" s="2">
        <f>Tabella2[[#This Row],[Imposta netta       (a)]]/Tabella2[[#This Row],[Numero contribuenti]]</f>
        <v>3395.1584541062803</v>
      </c>
      <c r="G207" s="2">
        <f>Tabella2[[#This Row],[Carico fiscale      (a)+(b)+(c)]]/Tabella2[[#This Row],[Numero contribuenti]]</f>
        <v>3836.7632850241548</v>
      </c>
    </row>
    <row r="208" spans="1:7" x14ac:dyDescent="0.25">
      <c r="A208" s="11">
        <f>Tabella2[[#This Row],[Codice Istat Comune]]</f>
        <v>37030</v>
      </c>
      <c r="B208" s="1" t="str">
        <f>Tabella2[[#This Row],[Denominazione Comune]]</f>
        <v>GRANAROLO DELL'EMILIA</v>
      </c>
      <c r="C208" s="3" t="str">
        <f>Tabella2[[#This Row],[Sigla Provincia]]</f>
        <v>BO</v>
      </c>
      <c r="D208" s="2">
        <f>Tabella2[[#This Row],[Numero contribuenti]]</f>
        <v>9847</v>
      </c>
      <c r="E208" s="2">
        <f>Tabella2[[#This Row],[Reddito imponibile]]/Tabella2[[#This Row],[Numero contribuenti]]</f>
        <v>25081.102873971769</v>
      </c>
      <c r="F208" s="2">
        <f>Tabella2[[#This Row],[Imposta netta       (a)]]/Tabella2[[#This Row],[Numero contribuenti]]</f>
        <v>5184.1349649639487</v>
      </c>
      <c r="G208" s="2">
        <f>Tabella2[[#This Row],[Carico fiscale      (a)+(b)+(c)]]/Tabella2[[#This Row],[Numero contribuenti]]</f>
        <v>5732.1560881486748</v>
      </c>
    </row>
    <row r="209" spans="1:7" x14ac:dyDescent="0.25">
      <c r="A209" s="11">
        <f>Tabella2[[#This Row],[Codice Istat Comune]]</f>
        <v>37031</v>
      </c>
      <c r="B209" s="1" t="str">
        <f>Tabella2[[#This Row],[Denominazione Comune]]</f>
        <v>GRIZZANA MORANDI</v>
      </c>
      <c r="C209" s="3" t="str">
        <f>Tabella2[[#This Row],[Sigla Provincia]]</f>
        <v>BO</v>
      </c>
      <c r="D209" s="2">
        <f>Tabella2[[#This Row],[Numero contribuenti]]</f>
        <v>2920</v>
      </c>
      <c r="E209" s="2">
        <f>Tabella2[[#This Row],[Reddito imponibile]]/Tabella2[[#This Row],[Numero contribuenti]]</f>
        <v>20947.803424657533</v>
      </c>
      <c r="F209" s="2">
        <f>Tabella2[[#This Row],[Imposta netta       (a)]]/Tabella2[[#This Row],[Numero contribuenti]]</f>
        <v>3933.7561643835616</v>
      </c>
      <c r="G209" s="2">
        <f>Tabella2[[#This Row],[Carico fiscale      (a)+(b)+(c)]]/Tabella2[[#This Row],[Numero contribuenti]]</f>
        <v>4409.3928082191778</v>
      </c>
    </row>
    <row r="210" spans="1:7" x14ac:dyDescent="0.25">
      <c r="A210" s="11">
        <f>Tabella2[[#This Row],[Codice Istat Comune]]</f>
        <v>37032</v>
      </c>
      <c r="B210" s="1" t="str">
        <f>Tabella2[[#This Row],[Denominazione Comune]]</f>
        <v>IMOLA</v>
      </c>
      <c r="C210" s="3" t="str">
        <f>Tabella2[[#This Row],[Sigla Provincia]]</f>
        <v>BO</v>
      </c>
      <c r="D210" s="2">
        <f>Tabella2[[#This Row],[Numero contribuenti]]</f>
        <v>54153</v>
      </c>
      <c r="E210" s="2">
        <f>Tabella2[[#This Row],[Reddito imponibile]]/Tabella2[[#This Row],[Numero contribuenti]]</f>
        <v>23245.10638376452</v>
      </c>
      <c r="F210" s="2">
        <f>Tabella2[[#This Row],[Imposta netta       (a)]]/Tabella2[[#This Row],[Numero contribuenti]]</f>
        <v>4547.3893413107307</v>
      </c>
      <c r="G210" s="2">
        <f>Tabella2[[#This Row],[Carico fiscale      (a)+(b)+(c)]]/Tabella2[[#This Row],[Numero contribuenti]]</f>
        <v>5093.4774804719964</v>
      </c>
    </row>
    <row r="211" spans="1:7" x14ac:dyDescent="0.25">
      <c r="A211" s="11">
        <f>Tabella2[[#This Row],[Codice Istat Comune]]</f>
        <v>37033</v>
      </c>
      <c r="B211" s="1" t="str">
        <f>Tabella2[[#This Row],[Denominazione Comune]]</f>
        <v>LIZZANO IN BELVEDERE</v>
      </c>
      <c r="C211" s="3" t="str">
        <f>Tabella2[[#This Row],[Sigla Provincia]]</f>
        <v>BO</v>
      </c>
      <c r="D211" s="2">
        <f>Tabella2[[#This Row],[Numero contribuenti]]</f>
        <v>1779</v>
      </c>
      <c r="E211" s="2">
        <f>Tabella2[[#This Row],[Reddito imponibile]]/Tabella2[[#This Row],[Numero contribuenti]]</f>
        <v>19208.218100056212</v>
      </c>
      <c r="F211" s="2">
        <f>Tabella2[[#This Row],[Imposta netta       (a)]]/Tabella2[[#This Row],[Numero contribuenti]]</f>
        <v>3425.0584598088813</v>
      </c>
      <c r="G211" s="2">
        <f>Tabella2[[#This Row],[Carico fiscale      (a)+(b)+(c)]]/Tabella2[[#This Row],[Numero contribuenti]]</f>
        <v>3856.566610455312</v>
      </c>
    </row>
    <row r="212" spans="1:7" x14ac:dyDescent="0.25">
      <c r="A212" s="11">
        <f>Tabella2[[#This Row],[Codice Istat Comune]]</f>
        <v>37034</v>
      </c>
      <c r="B212" s="1" t="str">
        <f>Tabella2[[#This Row],[Denominazione Comune]]</f>
        <v>LOIANO</v>
      </c>
      <c r="C212" s="3" t="str">
        <f>Tabella2[[#This Row],[Sigla Provincia]]</f>
        <v>BO</v>
      </c>
      <c r="D212" s="2">
        <f>Tabella2[[#This Row],[Numero contribuenti]]</f>
        <v>3412</v>
      </c>
      <c r="E212" s="2">
        <f>Tabella2[[#This Row],[Reddito imponibile]]/Tabella2[[#This Row],[Numero contribuenti]]</f>
        <v>20833.003810082064</v>
      </c>
      <c r="F212" s="2">
        <f>Tabella2[[#This Row],[Imposta netta       (a)]]/Tabella2[[#This Row],[Numero contribuenti]]</f>
        <v>3902.1251465416176</v>
      </c>
      <c r="G212" s="2">
        <f>Tabella2[[#This Row],[Carico fiscale      (a)+(b)+(c)]]/Tabella2[[#This Row],[Numero contribuenti]]</f>
        <v>4373.1617819460726</v>
      </c>
    </row>
    <row r="213" spans="1:7" x14ac:dyDescent="0.25">
      <c r="A213" s="11">
        <f>Tabella2[[#This Row],[Codice Istat Comune]]</f>
        <v>37035</v>
      </c>
      <c r="B213" s="1" t="str">
        <f>Tabella2[[#This Row],[Denominazione Comune]]</f>
        <v>MALALBERGO</v>
      </c>
      <c r="C213" s="3" t="str">
        <f>Tabella2[[#This Row],[Sigla Provincia]]</f>
        <v>BO</v>
      </c>
      <c r="D213" s="2">
        <f>Tabella2[[#This Row],[Numero contribuenti]]</f>
        <v>7017</v>
      </c>
      <c r="E213" s="2">
        <f>Tabella2[[#This Row],[Reddito imponibile]]/Tabella2[[#This Row],[Numero contribuenti]]</f>
        <v>21499.031067407723</v>
      </c>
      <c r="F213" s="2">
        <f>Tabella2[[#This Row],[Imposta netta       (a)]]/Tabella2[[#This Row],[Numero contribuenti]]</f>
        <v>3999.9841812740488</v>
      </c>
      <c r="G213" s="2">
        <f>Tabella2[[#This Row],[Carico fiscale      (a)+(b)+(c)]]/Tabella2[[#This Row],[Numero contribuenti]]</f>
        <v>4484.0488812882995</v>
      </c>
    </row>
    <row r="214" spans="1:7" x14ac:dyDescent="0.25">
      <c r="A214" s="11">
        <f>Tabella2[[#This Row],[Codice Istat Comune]]</f>
        <v>37036</v>
      </c>
      <c r="B214" s="1" t="str">
        <f>Tabella2[[#This Row],[Denominazione Comune]]</f>
        <v>MARZABOTTO</v>
      </c>
      <c r="C214" s="3" t="str">
        <f>Tabella2[[#This Row],[Sigla Provincia]]</f>
        <v>BO</v>
      </c>
      <c r="D214" s="2">
        <f>Tabella2[[#This Row],[Numero contribuenti]]</f>
        <v>5095</v>
      </c>
      <c r="E214" s="2">
        <f>Tabella2[[#This Row],[Reddito imponibile]]/Tabella2[[#This Row],[Numero contribuenti]]</f>
        <v>22313.837095191364</v>
      </c>
      <c r="F214" s="2">
        <f>Tabella2[[#This Row],[Imposta netta       (a)]]/Tabella2[[#This Row],[Numero contribuenti]]</f>
        <v>4369.9285574092246</v>
      </c>
      <c r="G214" s="2">
        <f>Tabella2[[#This Row],[Carico fiscale      (a)+(b)+(c)]]/Tabella2[[#This Row],[Numero contribuenti]]</f>
        <v>4888.8418056918545</v>
      </c>
    </row>
    <row r="215" spans="1:7" x14ac:dyDescent="0.25">
      <c r="A215" s="11">
        <f>Tabella2[[#This Row],[Codice Istat Comune]]</f>
        <v>37037</v>
      </c>
      <c r="B215" s="1" t="str">
        <f>Tabella2[[#This Row],[Denominazione Comune]]</f>
        <v>MEDICINA</v>
      </c>
      <c r="C215" s="3" t="str">
        <f>Tabella2[[#This Row],[Sigla Provincia]]</f>
        <v>BO</v>
      </c>
      <c r="D215" s="2">
        <f>Tabella2[[#This Row],[Numero contribuenti]]</f>
        <v>12858</v>
      </c>
      <c r="E215" s="2">
        <f>Tabella2[[#This Row],[Reddito imponibile]]/Tabella2[[#This Row],[Numero contribuenti]]</f>
        <v>21685.363897962357</v>
      </c>
      <c r="F215" s="2">
        <f>Tabella2[[#This Row],[Imposta netta       (a)]]/Tabella2[[#This Row],[Numero contribuenti]]</f>
        <v>4018.1956758438328</v>
      </c>
      <c r="G215" s="2">
        <f>Tabella2[[#This Row],[Carico fiscale      (a)+(b)+(c)]]/Tabella2[[#This Row],[Numero contribuenti]]</f>
        <v>4515.1130035775395</v>
      </c>
    </row>
    <row r="216" spans="1:7" x14ac:dyDescent="0.25">
      <c r="A216" s="11">
        <f>Tabella2[[#This Row],[Codice Istat Comune]]</f>
        <v>37038</v>
      </c>
      <c r="B216" s="1" t="str">
        <f>Tabella2[[#This Row],[Denominazione Comune]]</f>
        <v>MINERBIO</v>
      </c>
      <c r="C216" s="3" t="str">
        <f>Tabella2[[#This Row],[Sigla Provincia]]</f>
        <v>BO</v>
      </c>
      <c r="D216" s="2">
        <f>Tabella2[[#This Row],[Numero contribuenti]]</f>
        <v>6975</v>
      </c>
      <c r="E216" s="2">
        <f>Tabella2[[#This Row],[Reddito imponibile]]/Tabella2[[#This Row],[Numero contribuenti]]</f>
        <v>22476.970035842292</v>
      </c>
      <c r="F216" s="2">
        <f>Tabella2[[#This Row],[Imposta netta       (a)]]/Tabella2[[#This Row],[Numero contribuenti]]</f>
        <v>4307.6962007168459</v>
      </c>
      <c r="G216" s="2">
        <f>Tabella2[[#This Row],[Carico fiscale      (a)+(b)+(c)]]/Tabella2[[#This Row],[Numero contribuenti]]</f>
        <v>4795.6210752688175</v>
      </c>
    </row>
    <row r="217" spans="1:7" x14ac:dyDescent="0.25">
      <c r="A217" s="11">
        <f>Tabella2[[#This Row],[Codice Istat Comune]]</f>
        <v>37039</v>
      </c>
      <c r="B217" s="1" t="str">
        <f>Tabella2[[#This Row],[Denominazione Comune]]</f>
        <v>MOLINELLA</v>
      </c>
      <c r="C217" s="3" t="str">
        <f>Tabella2[[#This Row],[Sigla Provincia]]</f>
        <v>BO</v>
      </c>
      <c r="D217" s="2">
        <f>Tabella2[[#This Row],[Numero contribuenti]]</f>
        <v>11967</v>
      </c>
      <c r="E217" s="2">
        <f>Tabella2[[#This Row],[Reddito imponibile]]/Tabella2[[#This Row],[Numero contribuenti]]</f>
        <v>20863.293390156265</v>
      </c>
      <c r="F217" s="2">
        <f>Tabella2[[#This Row],[Imposta netta       (a)]]/Tabella2[[#This Row],[Numero contribuenti]]</f>
        <v>3838.3660065179242</v>
      </c>
      <c r="G217" s="2">
        <f>Tabella2[[#This Row],[Carico fiscale      (a)+(b)+(c)]]/Tabella2[[#This Row],[Numero contribuenti]]</f>
        <v>4316.7616779476893</v>
      </c>
    </row>
    <row r="218" spans="1:7" x14ac:dyDescent="0.25">
      <c r="A218" s="11">
        <f>Tabella2[[#This Row],[Codice Istat Comune]]</f>
        <v>37040</v>
      </c>
      <c r="B218" s="1" t="str">
        <f>Tabella2[[#This Row],[Denominazione Comune]]</f>
        <v>MONGHIDORO</v>
      </c>
      <c r="C218" s="3" t="str">
        <f>Tabella2[[#This Row],[Sigla Provincia]]</f>
        <v>BO</v>
      </c>
      <c r="D218" s="2">
        <f>Tabella2[[#This Row],[Numero contribuenti]]</f>
        <v>2983</v>
      </c>
      <c r="E218" s="2">
        <f>Tabella2[[#This Row],[Reddito imponibile]]/Tabella2[[#This Row],[Numero contribuenti]]</f>
        <v>20072.315454240696</v>
      </c>
      <c r="F218" s="2">
        <f>Tabella2[[#This Row],[Imposta netta       (a)]]/Tabella2[[#This Row],[Numero contribuenti]]</f>
        <v>3650.6208514917867</v>
      </c>
      <c r="G218" s="2">
        <f>Tabella2[[#This Row],[Carico fiscale      (a)+(b)+(c)]]/Tabella2[[#This Row],[Numero contribuenti]]</f>
        <v>4087.9674824002682</v>
      </c>
    </row>
    <row r="219" spans="1:7" x14ac:dyDescent="0.25">
      <c r="A219" s="11">
        <f>Tabella2[[#This Row],[Codice Istat Comune]]</f>
        <v>37041</v>
      </c>
      <c r="B219" s="1" t="str">
        <f>Tabella2[[#This Row],[Denominazione Comune]]</f>
        <v>MONTERENZIO</v>
      </c>
      <c r="C219" s="3" t="str">
        <f>Tabella2[[#This Row],[Sigla Provincia]]</f>
        <v>BO</v>
      </c>
      <c r="D219" s="2">
        <f>Tabella2[[#This Row],[Numero contribuenti]]</f>
        <v>4714</v>
      </c>
      <c r="E219" s="2">
        <f>Tabella2[[#This Row],[Reddito imponibile]]/Tabella2[[#This Row],[Numero contribuenti]]</f>
        <v>21303.475392448028</v>
      </c>
      <c r="F219" s="2">
        <f>Tabella2[[#This Row],[Imposta netta       (a)]]/Tabella2[[#This Row],[Numero contribuenti]]</f>
        <v>4157.4395417904116</v>
      </c>
      <c r="G219" s="2">
        <f>Tabella2[[#This Row],[Carico fiscale      (a)+(b)+(c)]]/Tabella2[[#This Row],[Numero contribuenti]]</f>
        <v>4650.3268985999148</v>
      </c>
    </row>
    <row r="220" spans="1:7" x14ac:dyDescent="0.25">
      <c r="A220" s="11">
        <f>Tabella2[[#This Row],[Codice Istat Comune]]</f>
        <v>37042</v>
      </c>
      <c r="B220" s="1" t="str">
        <f>Tabella2[[#This Row],[Denominazione Comune]]</f>
        <v>MONTE SAN PIETRO</v>
      </c>
      <c r="C220" s="3" t="str">
        <f>Tabella2[[#This Row],[Sigla Provincia]]</f>
        <v>BO</v>
      </c>
      <c r="D220" s="2">
        <f>Tabella2[[#This Row],[Numero contribuenti]]</f>
        <v>8462</v>
      </c>
      <c r="E220" s="2">
        <f>Tabella2[[#This Row],[Reddito imponibile]]/Tabella2[[#This Row],[Numero contribuenti]]</f>
        <v>25760.901087213424</v>
      </c>
      <c r="F220" s="2">
        <f>Tabella2[[#This Row],[Imposta netta       (a)]]/Tabella2[[#This Row],[Numero contribuenti]]</f>
        <v>5679.4835736232571</v>
      </c>
      <c r="G220" s="2">
        <f>Tabella2[[#This Row],[Carico fiscale      (a)+(b)+(c)]]/Tabella2[[#This Row],[Numero contribuenti]]</f>
        <v>6300.2298510990313</v>
      </c>
    </row>
    <row r="221" spans="1:7" x14ac:dyDescent="0.25">
      <c r="A221" s="11">
        <f>Tabella2[[#This Row],[Codice Istat Comune]]</f>
        <v>37044</v>
      </c>
      <c r="B221" s="1" t="str">
        <f>Tabella2[[#This Row],[Denominazione Comune]]</f>
        <v>MONZUNO</v>
      </c>
      <c r="C221" s="3" t="str">
        <f>Tabella2[[#This Row],[Sigla Provincia]]</f>
        <v>BO</v>
      </c>
      <c r="D221" s="2">
        <f>Tabella2[[#This Row],[Numero contribuenti]]</f>
        <v>4892</v>
      </c>
      <c r="E221" s="2">
        <f>Tabella2[[#This Row],[Reddito imponibile]]/Tabella2[[#This Row],[Numero contribuenti]]</f>
        <v>20887.931112019625</v>
      </c>
      <c r="F221" s="2">
        <f>Tabella2[[#This Row],[Imposta netta       (a)]]/Tabella2[[#This Row],[Numero contribuenti]]</f>
        <v>3950.0594848732626</v>
      </c>
      <c r="G221" s="2">
        <f>Tabella2[[#This Row],[Carico fiscale      (a)+(b)+(c)]]/Tabella2[[#This Row],[Numero contribuenti]]</f>
        <v>4427.4094439901883</v>
      </c>
    </row>
    <row r="222" spans="1:7" x14ac:dyDescent="0.25">
      <c r="A222" s="11">
        <f>Tabella2[[#This Row],[Codice Istat Comune]]</f>
        <v>37045</v>
      </c>
      <c r="B222" s="1" t="str">
        <f>Tabella2[[#This Row],[Denominazione Comune]]</f>
        <v>MORDANO</v>
      </c>
      <c r="C222" s="3" t="str">
        <f>Tabella2[[#This Row],[Sigla Provincia]]</f>
        <v>BO</v>
      </c>
      <c r="D222" s="2">
        <f>Tabella2[[#This Row],[Numero contribuenti]]</f>
        <v>3602</v>
      </c>
      <c r="E222" s="2">
        <f>Tabella2[[#This Row],[Reddito imponibile]]/Tabella2[[#This Row],[Numero contribuenti]]</f>
        <v>21405.154358689619</v>
      </c>
      <c r="F222" s="2">
        <f>Tabella2[[#This Row],[Imposta netta       (a)]]/Tabella2[[#This Row],[Numero contribuenti]]</f>
        <v>3884.1774014436423</v>
      </c>
      <c r="G222" s="2">
        <f>Tabella2[[#This Row],[Carico fiscale      (a)+(b)+(c)]]/Tabella2[[#This Row],[Numero contribuenti]]</f>
        <v>4327.2065519156022</v>
      </c>
    </row>
    <row r="223" spans="1:7" x14ac:dyDescent="0.25">
      <c r="A223" s="11">
        <f>Tabella2[[#This Row],[Codice Istat Comune]]</f>
        <v>37046</v>
      </c>
      <c r="B223" s="1" t="str">
        <f>Tabella2[[#This Row],[Denominazione Comune]]</f>
        <v>OZZANO DELL'EMILIA</v>
      </c>
      <c r="C223" s="3" t="str">
        <f>Tabella2[[#This Row],[Sigla Provincia]]</f>
        <v>BO</v>
      </c>
      <c r="D223" s="2">
        <f>Tabella2[[#This Row],[Numero contribuenti]]</f>
        <v>10791</v>
      </c>
      <c r="E223" s="2">
        <f>Tabella2[[#This Row],[Reddito imponibile]]/Tabella2[[#This Row],[Numero contribuenti]]</f>
        <v>24913.216291353907</v>
      </c>
      <c r="F223" s="2">
        <f>Tabella2[[#This Row],[Imposta netta       (a)]]/Tabella2[[#This Row],[Numero contribuenti]]</f>
        <v>5103.0443888425543</v>
      </c>
      <c r="G223" s="2">
        <f>Tabella2[[#This Row],[Carico fiscale      (a)+(b)+(c)]]/Tabella2[[#This Row],[Numero contribuenti]]</f>
        <v>5693.8555277546102</v>
      </c>
    </row>
    <row r="224" spans="1:7" x14ac:dyDescent="0.25">
      <c r="A224" s="11">
        <f>Tabella2[[#This Row],[Codice Istat Comune]]</f>
        <v>37047</v>
      </c>
      <c r="B224" s="1" t="str">
        <f>Tabella2[[#This Row],[Denominazione Comune]]</f>
        <v>PIANORO</v>
      </c>
      <c r="C224" s="3" t="str">
        <f>Tabella2[[#This Row],[Sigla Provincia]]</f>
        <v>BO</v>
      </c>
      <c r="D224" s="2">
        <f>Tabella2[[#This Row],[Numero contribuenti]]</f>
        <v>13629</v>
      </c>
      <c r="E224" s="2">
        <f>Tabella2[[#This Row],[Reddito imponibile]]/Tabella2[[#This Row],[Numero contribuenti]]</f>
        <v>25567.286521388218</v>
      </c>
      <c r="F224" s="2">
        <f>Tabella2[[#This Row],[Imposta netta       (a)]]/Tabella2[[#This Row],[Numero contribuenti]]</f>
        <v>5520.9400542959866</v>
      </c>
      <c r="G224" s="2">
        <f>Tabella2[[#This Row],[Carico fiscale      (a)+(b)+(c)]]/Tabella2[[#This Row],[Numero contribuenti]]</f>
        <v>6131.4177856042261</v>
      </c>
    </row>
    <row r="225" spans="1:7" x14ac:dyDescent="0.25">
      <c r="A225" s="11">
        <f>Tabella2[[#This Row],[Codice Istat Comune]]</f>
        <v>37048</v>
      </c>
      <c r="B225" s="1" t="str">
        <f>Tabella2[[#This Row],[Denominazione Comune]]</f>
        <v>PIEVE DI CENTO</v>
      </c>
      <c r="C225" s="3" t="str">
        <f>Tabella2[[#This Row],[Sigla Provincia]]</f>
        <v>BO</v>
      </c>
      <c r="D225" s="2">
        <f>Tabella2[[#This Row],[Numero contribuenti]]</f>
        <v>5584</v>
      </c>
      <c r="E225" s="2">
        <f>Tabella2[[#This Row],[Reddito imponibile]]/Tabella2[[#This Row],[Numero contribuenti]]</f>
        <v>22081.864075931233</v>
      </c>
      <c r="F225" s="2">
        <f>Tabella2[[#This Row],[Imposta netta       (a)]]/Tabella2[[#This Row],[Numero contribuenti]]</f>
        <v>4142.0001790830947</v>
      </c>
      <c r="G225" s="2">
        <f>Tabella2[[#This Row],[Carico fiscale      (a)+(b)+(c)]]/Tabella2[[#This Row],[Numero contribuenti]]</f>
        <v>4650.0413681948421</v>
      </c>
    </row>
    <row r="226" spans="1:7" x14ac:dyDescent="0.25">
      <c r="A226" s="11">
        <f>Tabella2[[#This Row],[Codice Istat Comune]]</f>
        <v>37050</v>
      </c>
      <c r="B226" s="1" t="str">
        <f>Tabella2[[#This Row],[Denominazione Comune]]</f>
        <v>SALA BOLOGNESE</v>
      </c>
      <c r="C226" s="3" t="str">
        <f>Tabella2[[#This Row],[Sigla Provincia]]</f>
        <v>BO</v>
      </c>
      <c r="D226" s="2">
        <f>Tabella2[[#This Row],[Numero contribuenti]]</f>
        <v>6444</v>
      </c>
      <c r="E226" s="2">
        <f>Tabella2[[#This Row],[Reddito imponibile]]/Tabella2[[#This Row],[Numero contribuenti]]</f>
        <v>23883.417908131596</v>
      </c>
      <c r="F226" s="2">
        <f>Tabella2[[#This Row],[Imposta netta       (a)]]/Tabella2[[#This Row],[Numero contribuenti]]</f>
        <v>4707.6351644941033</v>
      </c>
      <c r="G226" s="2">
        <f>Tabella2[[#This Row],[Carico fiscale      (a)+(b)+(c)]]/Tabella2[[#This Row],[Numero contribuenti]]</f>
        <v>5266.9320297951581</v>
      </c>
    </row>
    <row r="227" spans="1:7" x14ac:dyDescent="0.25">
      <c r="A227" s="11">
        <f>Tabella2[[#This Row],[Codice Istat Comune]]</f>
        <v>37051</v>
      </c>
      <c r="B227" s="1" t="str">
        <f>Tabella2[[#This Row],[Denominazione Comune]]</f>
        <v>SAN BENEDETTO VAL DI SAMBRO</v>
      </c>
      <c r="C227" s="3" t="str">
        <f>Tabella2[[#This Row],[Sigla Provincia]]</f>
        <v>BO</v>
      </c>
      <c r="D227" s="2">
        <f>Tabella2[[#This Row],[Numero contribuenti]]</f>
        <v>3223</v>
      </c>
      <c r="E227" s="2">
        <f>Tabella2[[#This Row],[Reddito imponibile]]/Tabella2[[#This Row],[Numero contribuenti]]</f>
        <v>20611.573068569654</v>
      </c>
      <c r="F227" s="2">
        <f>Tabella2[[#This Row],[Imposta netta       (a)]]/Tabella2[[#This Row],[Numero contribuenti]]</f>
        <v>3845.1501706484642</v>
      </c>
      <c r="G227" s="2">
        <f>Tabella2[[#This Row],[Carico fiscale      (a)+(b)+(c)]]/Tabella2[[#This Row],[Numero contribuenti]]</f>
        <v>4294.961526528079</v>
      </c>
    </row>
    <row r="228" spans="1:7" x14ac:dyDescent="0.25">
      <c r="A228" s="11">
        <f>Tabella2[[#This Row],[Codice Istat Comune]]</f>
        <v>37052</v>
      </c>
      <c r="B228" s="1" t="str">
        <f>Tabella2[[#This Row],[Denominazione Comune]]</f>
        <v>SAN GIORGIO DI PIANO</v>
      </c>
      <c r="C228" s="3" t="str">
        <f>Tabella2[[#This Row],[Sigla Provincia]]</f>
        <v>BO</v>
      </c>
      <c r="D228" s="2">
        <f>Tabella2[[#This Row],[Numero contribuenti]]</f>
        <v>7094</v>
      </c>
      <c r="E228" s="2">
        <f>Tabella2[[#This Row],[Reddito imponibile]]/Tabella2[[#This Row],[Numero contribuenti]]</f>
        <v>24224.451367352693</v>
      </c>
      <c r="F228" s="2">
        <f>Tabella2[[#This Row],[Imposta netta       (a)]]/Tabella2[[#This Row],[Numero contribuenti]]</f>
        <v>4871.8075838736959</v>
      </c>
      <c r="G228" s="2">
        <f>Tabella2[[#This Row],[Carico fiscale      (a)+(b)+(c)]]/Tabella2[[#This Row],[Numero contribuenti]]</f>
        <v>5439.6953763744013</v>
      </c>
    </row>
    <row r="229" spans="1:7" x14ac:dyDescent="0.25">
      <c r="A229" s="11">
        <f>Tabella2[[#This Row],[Codice Istat Comune]]</f>
        <v>37053</v>
      </c>
      <c r="B229" s="1" t="str">
        <f>Tabella2[[#This Row],[Denominazione Comune]]</f>
        <v>SAN GIOVANNI IN PERSICETO</v>
      </c>
      <c r="C229" s="3" t="str">
        <f>Tabella2[[#This Row],[Sigla Provincia]]</f>
        <v>BO</v>
      </c>
      <c r="D229" s="2">
        <f>Tabella2[[#This Row],[Numero contribuenti]]</f>
        <v>21571</v>
      </c>
      <c r="E229" s="2">
        <f>Tabella2[[#This Row],[Reddito imponibile]]/Tabella2[[#This Row],[Numero contribuenti]]</f>
        <v>23588.753511659172</v>
      </c>
      <c r="F229" s="2">
        <f>Tabella2[[#This Row],[Imposta netta       (a)]]/Tabella2[[#This Row],[Numero contribuenti]]</f>
        <v>4648.0556766028467</v>
      </c>
      <c r="G229" s="2">
        <f>Tabella2[[#This Row],[Carico fiscale      (a)+(b)+(c)]]/Tabella2[[#This Row],[Numero contribuenti]]</f>
        <v>5179.8943488943487</v>
      </c>
    </row>
    <row r="230" spans="1:7" x14ac:dyDescent="0.25">
      <c r="A230" s="11">
        <f>Tabella2[[#This Row],[Codice Istat Comune]]</f>
        <v>37054</v>
      </c>
      <c r="B230" s="1" t="str">
        <f>Tabella2[[#This Row],[Denominazione Comune]]</f>
        <v>SAN LAZZARO DI SAVENA</v>
      </c>
      <c r="C230" s="3" t="str">
        <f>Tabella2[[#This Row],[Sigla Provincia]]</f>
        <v>BO</v>
      </c>
      <c r="D230" s="2">
        <f>Tabella2[[#This Row],[Numero contribuenti]]</f>
        <v>25481</v>
      </c>
      <c r="E230" s="2">
        <f>Tabella2[[#This Row],[Reddito imponibile]]/Tabella2[[#This Row],[Numero contribuenti]]</f>
        <v>27723.397472626664</v>
      </c>
      <c r="F230" s="2">
        <f>Tabella2[[#This Row],[Imposta netta       (a)]]/Tabella2[[#This Row],[Numero contribuenti]]</f>
        <v>6287.2303284800437</v>
      </c>
      <c r="G230" s="2">
        <f>Tabella2[[#This Row],[Carico fiscale      (a)+(b)+(c)]]/Tabella2[[#This Row],[Numero contribuenti]]</f>
        <v>6961.1367685726618</v>
      </c>
    </row>
    <row r="231" spans="1:7" x14ac:dyDescent="0.25">
      <c r="A231" s="11">
        <f>Tabella2[[#This Row],[Codice Istat Comune]]</f>
        <v>37055</v>
      </c>
      <c r="B231" s="1" t="str">
        <f>Tabella2[[#This Row],[Denominazione Comune]]</f>
        <v>SAN PIETRO IN CASALE</v>
      </c>
      <c r="C231" s="3" t="str">
        <f>Tabella2[[#This Row],[Sigla Provincia]]</f>
        <v>BO</v>
      </c>
      <c r="D231" s="2">
        <f>Tabella2[[#This Row],[Numero contribuenti]]</f>
        <v>9617</v>
      </c>
      <c r="E231" s="2">
        <f>Tabella2[[#This Row],[Reddito imponibile]]/Tabella2[[#This Row],[Numero contribuenti]]</f>
        <v>22074.957263179786</v>
      </c>
      <c r="F231" s="2">
        <f>Tabella2[[#This Row],[Imposta netta       (a)]]/Tabella2[[#This Row],[Numero contribuenti]]</f>
        <v>4116.5440366018511</v>
      </c>
      <c r="G231" s="2">
        <f>Tabella2[[#This Row],[Carico fiscale      (a)+(b)+(c)]]/Tabella2[[#This Row],[Numero contribuenti]]</f>
        <v>4627.8469377144638</v>
      </c>
    </row>
    <row r="232" spans="1:7" x14ac:dyDescent="0.25">
      <c r="A232" s="11">
        <f>Tabella2[[#This Row],[Codice Istat Comune]]</f>
        <v>37056</v>
      </c>
      <c r="B232" s="1" t="str">
        <f>Tabella2[[#This Row],[Denominazione Comune]]</f>
        <v>SANT'AGATA BOLOGNESE</v>
      </c>
      <c r="C232" s="3" t="str">
        <f>Tabella2[[#This Row],[Sigla Provincia]]</f>
        <v>BO</v>
      </c>
      <c r="D232" s="2">
        <f>Tabella2[[#This Row],[Numero contribuenti]]</f>
        <v>5569</v>
      </c>
      <c r="E232" s="2">
        <f>Tabella2[[#This Row],[Reddito imponibile]]/Tabella2[[#This Row],[Numero contribuenti]]</f>
        <v>22439.295385167894</v>
      </c>
      <c r="F232" s="2">
        <f>Tabella2[[#This Row],[Imposta netta       (a)]]/Tabella2[[#This Row],[Numero contribuenti]]</f>
        <v>4236.2548033758303</v>
      </c>
      <c r="G232" s="2">
        <f>Tabella2[[#This Row],[Carico fiscale      (a)+(b)+(c)]]/Tabella2[[#This Row],[Numero contribuenti]]</f>
        <v>4755.9987430418387</v>
      </c>
    </row>
    <row r="233" spans="1:7" x14ac:dyDescent="0.25">
      <c r="A233" s="11">
        <f>Tabella2[[#This Row],[Codice Istat Comune]]</f>
        <v>37057</v>
      </c>
      <c r="B233" s="1" t="str">
        <f>Tabella2[[#This Row],[Denominazione Comune]]</f>
        <v>SASSO MARCONI</v>
      </c>
      <c r="C233" s="3" t="str">
        <f>Tabella2[[#This Row],[Sigla Provincia]]</f>
        <v>BO</v>
      </c>
      <c r="D233" s="2">
        <f>Tabella2[[#This Row],[Numero contribuenti]]</f>
        <v>11489</v>
      </c>
      <c r="E233" s="2">
        <f>Tabella2[[#This Row],[Reddito imponibile]]/Tabella2[[#This Row],[Numero contribuenti]]</f>
        <v>25859.442510227174</v>
      </c>
      <c r="F233" s="2">
        <f>Tabella2[[#This Row],[Imposta netta       (a)]]/Tabella2[[#This Row],[Numero contribuenti]]</f>
        <v>5586.5636695970061</v>
      </c>
      <c r="G233" s="2">
        <f>Tabella2[[#This Row],[Carico fiscale      (a)+(b)+(c)]]/Tabella2[[#This Row],[Numero contribuenti]]</f>
        <v>6182.7527199930364</v>
      </c>
    </row>
    <row r="234" spans="1:7" x14ac:dyDescent="0.25">
      <c r="A234" s="11">
        <f>Tabella2[[#This Row],[Codice Istat Comune]]</f>
        <v>37059</v>
      </c>
      <c r="B234" s="1" t="str">
        <f>Tabella2[[#This Row],[Denominazione Comune]]</f>
        <v>VERGATO</v>
      </c>
      <c r="C234" s="3" t="str">
        <f>Tabella2[[#This Row],[Sigla Provincia]]</f>
        <v>BO</v>
      </c>
      <c r="D234" s="2">
        <f>Tabella2[[#This Row],[Numero contribuenti]]</f>
        <v>5647</v>
      </c>
      <c r="E234" s="2">
        <f>Tabella2[[#This Row],[Reddito imponibile]]/Tabella2[[#This Row],[Numero contribuenti]]</f>
        <v>20241.136355587038</v>
      </c>
      <c r="F234" s="2">
        <f>Tabella2[[#This Row],[Imposta netta       (a)]]/Tabella2[[#This Row],[Numero contribuenti]]</f>
        <v>3607.374003895874</v>
      </c>
      <c r="G234" s="2">
        <f>Tabella2[[#This Row],[Carico fiscale      (a)+(b)+(c)]]/Tabella2[[#This Row],[Numero contribuenti]]</f>
        <v>4064.2612006375066</v>
      </c>
    </row>
    <row r="235" spans="1:7" x14ac:dyDescent="0.25">
      <c r="A235" s="11">
        <f>Tabella2[[#This Row],[Codice Istat Comune]]</f>
        <v>37060</v>
      </c>
      <c r="B235" s="1" t="str">
        <f>Tabella2[[#This Row],[Denominazione Comune]]</f>
        <v>ZOLA PREDOSA</v>
      </c>
      <c r="C235" s="3" t="str">
        <f>Tabella2[[#This Row],[Sigla Provincia]]</f>
        <v>BO</v>
      </c>
      <c r="D235" s="2">
        <f>Tabella2[[#This Row],[Numero contribuenti]]</f>
        <v>14954</v>
      </c>
      <c r="E235" s="2">
        <f>Tabella2[[#This Row],[Reddito imponibile]]/Tabella2[[#This Row],[Numero contribuenti]]</f>
        <v>26325.051156881102</v>
      </c>
      <c r="F235" s="2">
        <f>Tabella2[[#This Row],[Imposta netta       (a)]]/Tabella2[[#This Row],[Numero contribuenti]]</f>
        <v>5632.8165039454325</v>
      </c>
      <c r="G235" s="2">
        <f>Tabella2[[#This Row],[Carico fiscale      (a)+(b)+(c)]]/Tabella2[[#This Row],[Numero contribuenti]]</f>
        <v>6227.2595292229507</v>
      </c>
    </row>
    <row r="236" spans="1:7" x14ac:dyDescent="0.25">
      <c r="A236" s="11">
        <f>Tabella2[[#This Row],[Codice Istat Comune]]</f>
        <v>37061</v>
      </c>
      <c r="B236" s="1" t="str">
        <f>Tabella2[[#This Row],[Denominazione Comune]]</f>
        <v>VALSAMOGGIA</v>
      </c>
      <c r="C236" s="3" t="str">
        <f>Tabella2[[#This Row],[Sigla Provincia]]</f>
        <v>BO</v>
      </c>
      <c r="D236" s="2">
        <f>Tabella2[[#This Row],[Numero contribuenti]]</f>
        <v>24112</v>
      </c>
      <c r="E236" s="2">
        <f>Tabella2[[#This Row],[Reddito imponibile]]/Tabella2[[#This Row],[Numero contribuenti]]</f>
        <v>23278.135783012607</v>
      </c>
      <c r="F236" s="2">
        <f>Tabella2[[#This Row],[Imposta netta       (a)]]/Tabella2[[#This Row],[Numero contribuenti]]</f>
        <v>4676.3680325149307</v>
      </c>
      <c r="G236" s="2">
        <f>Tabella2[[#This Row],[Carico fiscale      (a)+(b)+(c)]]/Tabella2[[#This Row],[Numero contribuenti]]</f>
        <v>5196.2944177173194</v>
      </c>
    </row>
    <row r="237" spans="1:7" x14ac:dyDescent="0.25">
      <c r="A237" s="11">
        <f>Tabella2[[#This Row],[Codice Istat Comune]]</f>
        <v>37062</v>
      </c>
      <c r="B237" s="1" t="str">
        <f>Tabella2[[#This Row],[Denominazione Comune]]</f>
        <v>ALTO RENO TERME</v>
      </c>
      <c r="C237" s="3" t="str">
        <f>Tabella2[[#This Row],[Sigla Provincia]]</f>
        <v>BO</v>
      </c>
      <c r="D237" s="2">
        <f>Tabella2[[#This Row],[Numero contribuenti]]</f>
        <v>5212</v>
      </c>
      <c r="E237" s="2">
        <f>Tabella2[[#This Row],[Reddito imponibile]]/Tabella2[[#This Row],[Numero contribuenti]]</f>
        <v>21155.406561780506</v>
      </c>
      <c r="F237" s="2">
        <f>Tabella2[[#This Row],[Imposta netta       (a)]]/Tabella2[[#This Row],[Numero contribuenti]]</f>
        <v>3900.7271680736762</v>
      </c>
      <c r="G237" s="2">
        <f>Tabella2[[#This Row],[Carico fiscale      (a)+(b)+(c)]]/Tabella2[[#This Row],[Numero contribuenti]]</f>
        <v>4382.4451266308515</v>
      </c>
    </row>
    <row r="238" spans="1:7" x14ac:dyDescent="0.25">
      <c r="A238" s="11">
        <f>Tabella2[[#This Row],[Codice Istat Comune]]</f>
        <v>38001</v>
      </c>
      <c r="B238" s="1" t="str">
        <f>Tabella2[[#This Row],[Denominazione Comune]]</f>
        <v>ARGENTA</v>
      </c>
      <c r="C238" s="3" t="str">
        <f>Tabella2[[#This Row],[Sigla Provincia]]</f>
        <v>FE</v>
      </c>
      <c r="D238" s="2">
        <f>Tabella2[[#This Row],[Numero contribuenti]]</f>
        <v>16634</v>
      </c>
      <c r="E238" s="2">
        <f>Tabella2[[#This Row],[Reddito imponibile]]/Tabella2[[#This Row],[Numero contribuenti]]</f>
        <v>19217.059997595286</v>
      </c>
      <c r="F238" s="2">
        <f>Tabella2[[#This Row],[Imposta netta       (a)]]/Tabella2[[#This Row],[Numero contribuenti]]</f>
        <v>3355.5679932668031</v>
      </c>
      <c r="G238" s="2">
        <f>Tabella2[[#This Row],[Carico fiscale      (a)+(b)+(c)]]/Tabella2[[#This Row],[Numero contribuenti]]</f>
        <v>3786.0613803053984</v>
      </c>
    </row>
    <row r="239" spans="1:7" x14ac:dyDescent="0.25">
      <c r="A239" s="11">
        <f>Tabella2[[#This Row],[Codice Istat Comune]]</f>
        <v>38003</v>
      </c>
      <c r="B239" s="1" t="str">
        <f>Tabella2[[#This Row],[Denominazione Comune]]</f>
        <v>BONDENO</v>
      </c>
      <c r="C239" s="3" t="str">
        <f>Tabella2[[#This Row],[Sigla Provincia]]</f>
        <v>FE</v>
      </c>
      <c r="D239" s="2">
        <f>Tabella2[[#This Row],[Numero contribuenti]]</f>
        <v>10985</v>
      </c>
      <c r="E239" s="2">
        <f>Tabella2[[#This Row],[Reddito imponibile]]/Tabella2[[#This Row],[Numero contribuenti]]</f>
        <v>20064.159581247157</v>
      </c>
      <c r="F239" s="2">
        <f>Tabella2[[#This Row],[Imposta netta       (a)]]/Tabella2[[#This Row],[Numero contribuenti]]</f>
        <v>3683.2530723714158</v>
      </c>
      <c r="G239" s="2">
        <f>Tabella2[[#This Row],[Carico fiscale      (a)+(b)+(c)]]/Tabella2[[#This Row],[Numero contribuenti]]</f>
        <v>4140.6810195721437</v>
      </c>
    </row>
    <row r="240" spans="1:7" x14ac:dyDescent="0.25">
      <c r="A240" s="11">
        <f>Tabella2[[#This Row],[Codice Istat Comune]]</f>
        <v>38004</v>
      </c>
      <c r="B240" s="1" t="str">
        <f>Tabella2[[#This Row],[Denominazione Comune]]</f>
        <v>CENTO</v>
      </c>
      <c r="C240" s="3" t="str">
        <f>Tabella2[[#This Row],[Sigla Provincia]]</f>
        <v>FE</v>
      </c>
      <c r="D240" s="2">
        <f>Tabella2[[#This Row],[Numero contribuenti]]</f>
        <v>26485</v>
      </c>
      <c r="E240" s="2">
        <f>Tabella2[[#This Row],[Reddito imponibile]]/Tabella2[[#This Row],[Numero contribuenti]]</f>
        <v>22322.746649046629</v>
      </c>
      <c r="F240" s="2">
        <f>Tabella2[[#This Row],[Imposta netta       (a)]]/Tabella2[[#This Row],[Numero contribuenti]]</f>
        <v>4349.8113271663206</v>
      </c>
      <c r="G240" s="2">
        <f>Tabella2[[#This Row],[Carico fiscale      (a)+(b)+(c)]]/Tabella2[[#This Row],[Numero contribuenti]]</f>
        <v>4829.1139890504055</v>
      </c>
    </row>
    <row r="241" spans="1:7" x14ac:dyDescent="0.25">
      <c r="A241" s="11">
        <f>Tabella2[[#This Row],[Codice Istat Comune]]</f>
        <v>38005</v>
      </c>
      <c r="B241" s="1" t="str">
        <f>Tabella2[[#This Row],[Denominazione Comune]]</f>
        <v>CODIGORO</v>
      </c>
      <c r="C241" s="3" t="str">
        <f>Tabella2[[#This Row],[Sigla Provincia]]</f>
        <v>FE</v>
      </c>
      <c r="D241" s="2">
        <f>Tabella2[[#This Row],[Numero contribuenti]]</f>
        <v>9270</v>
      </c>
      <c r="E241" s="2">
        <f>Tabella2[[#This Row],[Reddito imponibile]]/Tabella2[[#This Row],[Numero contribuenti]]</f>
        <v>18036.31402373247</v>
      </c>
      <c r="F241" s="2">
        <f>Tabella2[[#This Row],[Imposta netta       (a)]]/Tabella2[[#This Row],[Numero contribuenti]]</f>
        <v>3080.4913700107877</v>
      </c>
      <c r="G241" s="2">
        <f>Tabella2[[#This Row],[Carico fiscale      (a)+(b)+(c)]]/Tabella2[[#This Row],[Numero contribuenti]]</f>
        <v>3472.9549083063648</v>
      </c>
    </row>
    <row r="242" spans="1:7" x14ac:dyDescent="0.25">
      <c r="A242" s="11">
        <f>Tabella2[[#This Row],[Codice Istat Comune]]</f>
        <v>38006</v>
      </c>
      <c r="B242" s="1" t="str">
        <f>Tabella2[[#This Row],[Denominazione Comune]]</f>
        <v>COMACCHIO</v>
      </c>
      <c r="C242" s="3" t="str">
        <f>Tabella2[[#This Row],[Sigla Provincia]]</f>
        <v>FE</v>
      </c>
      <c r="D242" s="2">
        <f>Tabella2[[#This Row],[Numero contribuenti]]</f>
        <v>17301</v>
      </c>
      <c r="E242" s="2">
        <f>Tabella2[[#This Row],[Reddito imponibile]]/Tabella2[[#This Row],[Numero contribuenti]]</f>
        <v>16783.58378128432</v>
      </c>
      <c r="F242" s="2">
        <f>Tabella2[[#This Row],[Imposta netta       (a)]]/Tabella2[[#This Row],[Numero contribuenti]]</f>
        <v>2891.8876943529276</v>
      </c>
      <c r="G242" s="2">
        <f>Tabella2[[#This Row],[Carico fiscale      (a)+(b)+(c)]]/Tabella2[[#This Row],[Numero contribuenti]]</f>
        <v>3202.8045199699441</v>
      </c>
    </row>
    <row r="243" spans="1:7" x14ac:dyDescent="0.25">
      <c r="A243" s="11">
        <f>Tabella2[[#This Row],[Codice Istat Comune]]</f>
        <v>38007</v>
      </c>
      <c r="B243" s="1" t="str">
        <f>Tabella2[[#This Row],[Denominazione Comune]]</f>
        <v>COPPARO</v>
      </c>
      <c r="C243" s="3" t="str">
        <f>Tabella2[[#This Row],[Sigla Provincia]]</f>
        <v>FE</v>
      </c>
      <c r="D243" s="2">
        <f>Tabella2[[#This Row],[Numero contribuenti]]</f>
        <v>12868</v>
      </c>
      <c r="E243" s="2">
        <f>Tabella2[[#This Row],[Reddito imponibile]]/Tabella2[[#This Row],[Numero contribuenti]]</f>
        <v>19215.838980416538</v>
      </c>
      <c r="F243" s="2">
        <f>Tabella2[[#This Row],[Imposta netta       (a)]]/Tabella2[[#This Row],[Numero contribuenti]]</f>
        <v>3443.3873950885918</v>
      </c>
      <c r="G243" s="2">
        <f>Tabella2[[#This Row],[Carico fiscale      (a)+(b)+(c)]]/Tabella2[[#This Row],[Numero contribuenti]]</f>
        <v>3877.624106310227</v>
      </c>
    </row>
    <row r="244" spans="1:7" x14ac:dyDescent="0.25">
      <c r="A244" s="11">
        <f>Tabella2[[#This Row],[Codice Istat Comune]]</f>
        <v>38008</v>
      </c>
      <c r="B244" s="1" t="str">
        <f>Tabella2[[#This Row],[Denominazione Comune]]</f>
        <v>FERRARA</v>
      </c>
      <c r="C244" s="3" t="str">
        <f>Tabella2[[#This Row],[Sigla Provincia]]</f>
        <v>FE</v>
      </c>
      <c r="D244" s="2">
        <f>Tabella2[[#This Row],[Numero contribuenti]]</f>
        <v>103082</v>
      </c>
      <c r="E244" s="2">
        <f>Tabella2[[#This Row],[Reddito imponibile]]/Tabella2[[#This Row],[Numero contribuenti]]</f>
        <v>23222.315806833394</v>
      </c>
      <c r="F244" s="2">
        <f>Tabella2[[#This Row],[Imposta netta       (a)]]/Tabella2[[#This Row],[Numero contribuenti]]</f>
        <v>4911.3777866164801</v>
      </c>
      <c r="G244" s="2">
        <f>Tabella2[[#This Row],[Carico fiscale      (a)+(b)+(c)]]/Tabella2[[#This Row],[Numero contribuenti]]</f>
        <v>5434.5430628043696</v>
      </c>
    </row>
    <row r="245" spans="1:7" x14ac:dyDescent="0.25">
      <c r="A245" s="11">
        <f>Tabella2[[#This Row],[Codice Istat Comune]]</f>
        <v>38010</v>
      </c>
      <c r="B245" s="1" t="str">
        <f>Tabella2[[#This Row],[Denominazione Comune]]</f>
        <v>JOLANDA DI SAVOIA</v>
      </c>
      <c r="C245" s="3" t="str">
        <f>Tabella2[[#This Row],[Sigla Provincia]]</f>
        <v>FE</v>
      </c>
      <c r="D245" s="2">
        <f>Tabella2[[#This Row],[Numero contribuenti]]</f>
        <v>2139</v>
      </c>
      <c r="E245" s="2">
        <f>Tabella2[[#This Row],[Reddito imponibile]]/Tabella2[[#This Row],[Numero contribuenti]]</f>
        <v>17335.393641888732</v>
      </c>
      <c r="F245" s="2">
        <f>Tabella2[[#This Row],[Imposta netta       (a)]]/Tabella2[[#This Row],[Numero contribuenti]]</f>
        <v>2819.0710612435719</v>
      </c>
      <c r="G245" s="2">
        <f>Tabella2[[#This Row],[Carico fiscale      (a)+(b)+(c)]]/Tabella2[[#This Row],[Numero contribuenti]]</f>
        <v>3201.072463768116</v>
      </c>
    </row>
    <row r="246" spans="1:7" x14ac:dyDescent="0.25">
      <c r="A246" s="11">
        <f>Tabella2[[#This Row],[Codice Istat Comune]]</f>
        <v>38011</v>
      </c>
      <c r="B246" s="1" t="str">
        <f>Tabella2[[#This Row],[Denominazione Comune]]</f>
        <v>LAGOSANTO</v>
      </c>
      <c r="C246" s="3" t="str">
        <f>Tabella2[[#This Row],[Sigla Provincia]]</f>
        <v>FE</v>
      </c>
      <c r="D246" s="2">
        <f>Tabella2[[#This Row],[Numero contribuenti]]</f>
        <v>4030</v>
      </c>
      <c r="E246" s="2">
        <f>Tabella2[[#This Row],[Reddito imponibile]]/Tabella2[[#This Row],[Numero contribuenti]]</f>
        <v>16415.427791563274</v>
      </c>
      <c r="F246" s="2">
        <f>Tabella2[[#This Row],[Imposta netta       (a)]]/Tabella2[[#This Row],[Numero contribuenti]]</f>
        <v>2624.6116625310174</v>
      </c>
      <c r="G246" s="2">
        <f>Tabella2[[#This Row],[Carico fiscale      (a)+(b)+(c)]]/Tabella2[[#This Row],[Numero contribuenti]]</f>
        <v>2982.7233250620347</v>
      </c>
    </row>
    <row r="247" spans="1:7" x14ac:dyDescent="0.25">
      <c r="A247" s="11">
        <f>Tabella2[[#This Row],[Codice Istat Comune]]</f>
        <v>38012</v>
      </c>
      <c r="B247" s="1" t="str">
        <f>Tabella2[[#This Row],[Denominazione Comune]]</f>
        <v>MASI TORELLO</v>
      </c>
      <c r="C247" s="3" t="str">
        <f>Tabella2[[#This Row],[Sigla Provincia]]</f>
        <v>FE</v>
      </c>
      <c r="D247" s="2">
        <f>Tabella2[[#This Row],[Numero contribuenti]]</f>
        <v>1877</v>
      </c>
      <c r="E247" s="2">
        <f>Tabella2[[#This Row],[Reddito imponibile]]/Tabella2[[#This Row],[Numero contribuenti]]</f>
        <v>19571.823654768246</v>
      </c>
      <c r="F247" s="2">
        <f>Tabella2[[#This Row],[Imposta netta       (a)]]/Tabella2[[#This Row],[Numero contribuenti]]</f>
        <v>3526.9728289824188</v>
      </c>
      <c r="G247" s="2">
        <f>Tabella2[[#This Row],[Carico fiscale      (a)+(b)+(c)]]/Tabella2[[#This Row],[Numero contribuenti]]</f>
        <v>3972.6979222163027</v>
      </c>
    </row>
    <row r="248" spans="1:7" x14ac:dyDescent="0.25">
      <c r="A248" s="11">
        <f>Tabella2[[#This Row],[Codice Istat Comune]]</f>
        <v>38014</v>
      </c>
      <c r="B248" s="1" t="str">
        <f>Tabella2[[#This Row],[Denominazione Comune]]</f>
        <v>MESOLA</v>
      </c>
      <c r="C248" s="3" t="str">
        <f>Tabella2[[#This Row],[Sigla Provincia]]</f>
        <v>FE</v>
      </c>
      <c r="D248" s="2">
        <f>Tabella2[[#This Row],[Numero contribuenti]]</f>
        <v>5339</v>
      </c>
      <c r="E248" s="2">
        <f>Tabella2[[#This Row],[Reddito imponibile]]/Tabella2[[#This Row],[Numero contribuenti]]</f>
        <v>15826.30998314291</v>
      </c>
      <c r="F248" s="2">
        <f>Tabella2[[#This Row],[Imposta netta       (a)]]/Tabella2[[#This Row],[Numero contribuenti]]</f>
        <v>2544.3137291627645</v>
      </c>
      <c r="G248" s="2">
        <f>Tabella2[[#This Row],[Carico fiscale      (a)+(b)+(c)]]/Tabella2[[#This Row],[Numero contribuenti]]</f>
        <v>2886.1024536430041</v>
      </c>
    </row>
    <row r="249" spans="1:7" x14ac:dyDescent="0.25">
      <c r="A249" s="11">
        <f>Tabella2[[#This Row],[Codice Istat Comune]]</f>
        <v>38017</v>
      </c>
      <c r="B249" s="1" t="str">
        <f>Tabella2[[#This Row],[Denominazione Comune]]</f>
        <v>OSTELLATO</v>
      </c>
      <c r="C249" s="3" t="str">
        <f>Tabella2[[#This Row],[Sigla Provincia]]</f>
        <v>FE</v>
      </c>
      <c r="D249" s="2">
        <f>Tabella2[[#This Row],[Numero contribuenti]]</f>
        <v>4774</v>
      </c>
      <c r="E249" s="2">
        <f>Tabella2[[#This Row],[Reddito imponibile]]/Tabella2[[#This Row],[Numero contribuenti]]</f>
        <v>18056.613950565563</v>
      </c>
      <c r="F249" s="2">
        <f>Tabella2[[#This Row],[Imposta netta       (a)]]/Tabella2[[#This Row],[Numero contribuenti]]</f>
        <v>3035.2404692082109</v>
      </c>
      <c r="G249" s="2">
        <f>Tabella2[[#This Row],[Carico fiscale      (a)+(b)+(c)]]/Tabella2[[#This Row],[Numero contribuenti]]</f>
        <v>3427.556556346879</v>
      </c>
    </row>
    <row r="250" spans="1:7" x14ac:dyDescent="0.25">
      <c r="A250" s="11">
        <f>Tabella2[[#This Row],[Codice Istat Comune]]</f>
        <v>38018</v>
      </c>
      <c r="B250" s="1" t="str">
        <f>Tabella2[[#This Row],[Denominazione Comune]]</f>
        <v>POGGIO RENATICO</v>
      </c>
      <c r="C250" s="3" t="str">
        <f>Tabella2[[#This Row],[Sigla Provincia]]</f>
        <v>FE</v>
      </c>
      <c r="D250" s="2">
        <f>Tabella2[[#This Row],[Numero contribuenti]]</f>
        <v>7426</v>
      </c>
      <c r="E250" s="2">
        <f>Tabella2[[#This Row],[Reddito imponibile]]/Tabella2[[#This Row],[Numero contribuenti]]</f>
        <v>20298.885806625371</v>
      </c>
      <c r="F250" s="2">
        <f>Tabella2[[#This Row],[Imposta netta       (a)]]/Tabella2[[#This Row],[Numero contribuenti]]</f>
        <v>3654.1096148666848</v>
      </c>
      <c r="G250" s="2">
        <f>Tabella2[[#This Row],[Carico fiscale      (a)+(b)+(c)]]/Tabella2[[#This Row],[Numero contribuenti]]</f>
        <v>4116.7468354430375</v>
      </c>
    </row>
    <row r="251" spans="1:7" x14ac:dyDescent="0.25">
      <c r="A251" s="11">
        <f>Tabella2[[#This Row],[Codice Istat Comune]]</f>
        <v>38019</v>
      </c>
      <c r="B251" s="1" t="str">
        <f>Tabella2[[#This Row],[Denominazione Comune]]</f>
        <v>PORTOMAGGIORE</v>
      </c>
      <c r="C251" s="3" t="str">
        <f>Tabella2[[#This Row],[Sigla Provincia]]</f>
        <v>FE</v>
      </c>
      <c r="D251" s="2">
        <f>Tabella2[[#This Row],[Numero contribuenti]]</f>
        <v>9355</v>
      </c>
      <c r="E251" s="2">
        <f>Tabella2[[#This Row],[Reddito imponibile]]/Tabella2[[#This Row],[Numero contribuenti]]</f>
        <v>18069.088081239977</v>
      </c>
      <c r="F251" s="2">
        <f>Tabella2[[#This Row],[Imposta netta       (a)]]/Tabella2[[#This Row],[Numero contribuenti]]</f>
        <v>3103.6390165686798</v>
      </c>
      <c r="G251" s="2">
        <f>Tabella2[[#This Row],[Carico fiscale      (a)+(b)+(c)]]/Tabella2[[#This Row],[Numero contribuenti]]</f>
        <v>3503.9501870657405</v>
      </c>
    </row>
    <row r="252" spans="1:7" x14ac:dyDescent="0.25">
      <c r="A252" s="11">
        <f>Tabella2[[#This Row],[Codice Istat Comune]]</f>
        <v>38022</v>
      </c>
      <c r="B252" s="1" t="str">
        <f>Tabella2[[#This Row],[Denominazione Comune]]</f>
        <v>VIGARANO MAINARDA</v>
      </c>
      <c r="C252" s="3" t="str">
        <f>Tabella2[[#This Row],[Sigla Provincia]]</f>
        <v>FE</v>
      </c>
      <c r="D252" s="2">
        <f>Tabella2[[#This Row],[Numero contribuenti]]</f>
        <v>5981</v>
      </c>
      <c r="E252" s="2">
        <f>Tabella2[[#This Row],[Reddito imponibile]]/Tabella2[[#This Row],[Numero contribuenti]]</f>
        <v>21154.24510951346</v>
      </c>
      <c r="F252" s="2">
        <f>Tabella2[[#This Row],[Imposta netta       (a)]]/Tabella2[[#This Row],[Numero contribuenti]]</f>
        <v>3962.9587025581009</v>
      </c>
      <c r="G252" s="2">
        <f>Tabella2[[#This Row],[Carico fiscale      (a)+(b)+(c)]]/Tabella2[[#This Row],[Numero contribuenti]]</f>
        <v>4451.3467647550578</v>
      </c>
    </row>
    <row r="253" spans="1:7" x14ac:dyDescent="0.25">
      <c r="A253" s="11">
        <f>Tabella2[[#This Row],[Codice Istat Comune]]</f>
        <v>38023</v>
      </c>
      <c r="B253" s="1" t="str">
        <f>Tabella2[[#This Row],[Denominazione Comune]]</f>
        <v>VOGHIERA</v>
      </c>
      <c r="C253" s="3" t="str">
        <f>Tabella2[[#This Row],[Sigla Provincia]]</f>
        <v>FE</v>
      </c>
      <c r="D253" s="2">
        <f>Tabella2[[#This Row],[Numero contribuenti]]</f>
        <v>3022</v>
      </c>
      <c r="E253" s="2">
        <f>Tabella2[[#This Row],[Reddito imponibile]]/Tabella2[[#This Row],[Numero contribuenti]]</f>
        <v>18699.653209794837</v>
      </c>
      <c r="F253" s="2">
        <f>Tabella2[[#This Row],[Imposta netta       (a)]]/Tabella2[[#This Row],[Numero contribuenti]]</f>
        <v>3316.3219722038384</v>
      </c>
      <c r="G253" s="2">
        <f>Tabella2[[#This Row],[Carico fiscale      (a)+(b)+(c)]]/Tabella2[[#This Row],[Numero contribuenti]]</f>
        <v>3739.104897418928</v>
      </c>
    </row>
    <row r="254" spans="1:7" x14ac:dyDescent="0.25">
      <c r="A254" s="11">
        <f>Tabella2[[#This Row],[Codice Istat Comune]]</f>
        <v>38025</v>
      </c>
      <c r="B254" s="1" t="str">
        <f>Tabella2[[#This Row],[Denominazione Comune]]</f>
        <v>GORO</v>
      </c>
      <c r="C254" s="3" t="str">
        <f>Tabella2[[#This Row],[Sigla Provincia]]</f>
        <v>FE</v>
      </c>
      <c r="D254" s="2">
        <f>Tabella2[[#This Row],[Numero contribuenti]]</f>
        <v>2652</v>
      </c>
      <c r="E254" s="2">
        <f>Tabella2[[#This Row],[Reddito imponibile]]/Tabella2[[#This Row],[Numero contribuenti]]</f>
        <v>9487.3491704374064</v>
      </c>
      <c r="F254" s="2">
        <f>Tabella2[[#This Row],[Imposta netta       (a)]]/Tabella2[[#This Row],[Numero contribuenti]]</f>
        <v>1292.4381598793364</v>
      </c>
      <c r="G254" s="2">
        <f>Tabella2[[#This Row],[Carico fiscale      (a)+(b)+(c)]]/Tabella2[[#This Row],[Numero contribuenti]]</f>
        <v>1472.0935143288084</v>
      </c>
    </row>
    <row r="255" spans="1:7" x14ac:dyDescent="0.25">
      <c r="A255" s="11">
        <f>Tabella2[[#This Row],[Codice Istat Comune]]</f>
        <v>38027</v>
      </c>
      <c r="B255" s="1" t="str">
        <f>Tabella2[[#This Row],[Denominazione Comune]]</f>
        <v>FISCAGLIA</v>
      </c>
      <c r="C255" s="3" t="str">
        <f>Tabella2[[#This Row],[Sigla Provincia]]</f>
        <v>FE</v>
      </c>
      <c r="D255" s="2">
        <f>Tabella2[[#This Row],[Numero contribuenti]]</f>
        <v>6943</v>
      </c>
      <c r="E255" s="2">
        <f>Tabella2[[#This Row],[Reddito imponibile]]/Tabella2[[#This Row],[Numero contribuenti]]</f>
        <v>17752.801526717558</v>
      </c>
      <c r="F255" s="2">
        <f>Tabella2[[#This Row],[Imposta netta       (a)]]/Tabella2[[#This Row],[Numero contribuenti]]</f>
        <v>2982.3263718853523</v>
      </c>
      <c r="G255" s="2">
        <f>Tabella2[[#This Row],[Carico fiscale      (a)+(b)+(c)]]/Tabella2[[#This Row],[Numero contribuenti]]</f>
        <v>3375.2269912141724</v>
      </c>
    </row>
    <row r="256" spans="1:7" x14ac:dyDescent="0.25">
      <c r="A256" s="11">
        <f>Tabella2[[#This Row],[Codice Istat Comune]]</f>
        <v>38028</v>
      </c>
      <c r="B256" s="1" t="str">
        <f>Tabella2[[#This Row],[Denominazione Comune]]</f>
        <v>TERRE DEL RENO</v>
      </c>
      <c r="C256" s="3" t="str">
        <f>Tabella2[[#This Row],[Sigla Provincia]]</f>
        <v>FE</v>
      </c>
      <c r="D256" s="2">
        <f>Tabella2[[#This Row],[Numero contribuenti]]</f>
        <v>7619</v>
      </c>
      <c r="E256" s="2">
        <f>Tabella2[[#This Row],[Reddito imponibile]]/Tabella2[[#This Row],[Numero contribuenti]]</f>
        <v>20550.807061294134</v>
      </c>
      <c r="F256" s="2">
        <f>Tabella2[[#This Row],[Imposta netta       (a)]]/Tabella2[[#This Row],[Numero contribuenti]]</f>
        <v>3694.5928599553749</v>
      </c>
      <c r="G256" s="2">
        <f>Tabella2[[#This Row],[Carico fiscale      (a)+(b)+(c)]]/Tabella2[[#This Row],[Numero contribuenti]]</f>
        <v>4152.2974143588399</v>
      </c>
    </row>
    <row r="257" spans="1:7" x14ac:dyDescent="0.25">
      <c r="A257" s="11">
        <f>Tabella2[[#This Row],[Codice Istat Comune]]</f>
        <v>38029</v>
      </c>
      <c r="B257" s="1" t="str">
        <f>Tabella2[[#This Row],[Denominazione Comune]]</f>
        <v>RIVA DEL PO</v>
      </c>
      <c r="C257" s="3" t="str">
        <f>Tabella2[[#This Row],[Sigla Provincia]]</f>
        <v>FE</v>
      </c>
      <c r="D257" s="2">
        <f>Tabella2[[#This Row],[Numero contribuenti]]</f>
        <v>5977</v>
      </c>
      <c r="E257" s="2">
        <f>Tabella2[[#This Row],[Reddito imponibile]]/Tabella2[[#This Row],[Numero contribuenti]]</f>
        <v>17137.302827505438</v>
      </c>
      <c r="F257" s="2">
        <f>Tabella2[[#This Row],[Imposta netta       (a)]]/Tabella2[[#This Row],[Numero contribuenti]]</f>
        <v>2845.0977078802075</v>
      </c>
      <c r="G257" s="2">
        <f>Tabella2[[#This Row],[Carico fiscale      (a)+(b)+(c)]]/Tabella2[[#This Row],[Numero contribuenti]]</f>
        <v>3214.1790195750377</v>
      </c>
    </row>
    <row r="258" spans="1:7" x14ac:dyDescent="0.25">
      <c r="A258" s="11">
        <f>Tabella2[[#This Row],[Codice Istat Comune]]</f>
        <v>38030</v>
      </c>
      <c r="B258" s="1" t="str">
        <f>Tabella2[[#This Row],[Denominazione Comune]]</f>
        <v>TRESIGNANA</v>
      </c>
      <c r="C258" s="3" t="str">
        <f>Tabella2[[#This Row],[Sigla Provincia]]</f>
        <v>FE</v>
      </c>
      <c r="D258" s="2">
        <f>Tabella2[[#This Row],[Numero contribuenti]]</f>
        <v>6011</v>
      </c>
      <c r="E258" s="2">
        <f>Tabella2[[#This Row],[Reddito imponibile]]/Tabella2[[#This Row],[Numero contribuenti]]</f>
        <v>17830.42838130095</v>
      </c>
      <c r="F258" s="2">
        <f>Tabella2[[#This Row],[Imposta netta       (a)]]/Tabella2[[#This Row],[Numero contribuenti]]</f>
        <v>3028.1555481617033</v>
      </c>
      <c r="G258" s="2">
        <f>Tabella2[[#This Row],[Carico fiscale      (a)+(b)+(c)]]/Tabella2[[#This Row],[Numero contribuenti]]</f>
        <v>3408.9750457494592</v>
      </c>
    </row>
    <row r="259" spans="1:7" x14ac:dyDescent="0.25">
      <c r="A259" s="11">
        <f>Tabella2[[#This Row],[Codice Istat Comune]]</f>
        <v>39001</v>
      </c>
      <c r="B259" s="1" t="str">
        <f>Tabella2[[#This Row],[Denominazione Comune]]</f>
        <v>ALFONSINE</v>
      </c>
      <c r="C259" s="3" t="str">
        <f>Tabella2[[#This Row],[Sigla Provincia]]</f>
        <v>RA</v>
      </c>
      <c r="D259" s="2">
        <f>Tabella2[[#This Row],[Numero contribuenti]]</f>
        <v>9266</v>
      </c>
      <c r="E259" s="2">
        <f>Tabella2[[#This Row],[Reddito imponibile]]/Tabella2[[#This Row],[Numero contribuenti]]</f>
        <v>19838.263328296998</v>
      </c>
      <c r="F259" s="2">
        <f>Tabella2[[#This Row],[Imposta netta       (a)]]/Tabella2[[#This Row],[Numero contribuenti]]</f>
        <v>3519.894129074034</v>
      </c>
      <c r="G259" s="2">
        <f>Tabella2[[#This Row],[Carico fiscale      (a)+(b)+(c)]]/Tabella2[[#This Row],[Numero contribuenti]]</f>
        <v>3933.8144830563351</v>
      </c>
    </row>
    <row r="260" spans="1:7" x14ac:dyDescent="0.25">
      <c r="A260" s="11">
        <f>Tabella2[[#This Row],[Codice Istat Comune]]</f>
        <v>39002</v>
      </c>
      <c r="B260" s="1" t="str">
        <f>Tabella2[[#This Row],[Denominazione Comune]]</f>
        <v>BAGNACAVALLO</v>
      </c>
      <c r="C260" s="3" t="str">
        <f>Tabella2[[#This Row],[Sigla Provincia]]</f>
        <v>RA</v>
      </c>
      <c r="D260" s="2">
        <f>Tabella2[[#This Row],[Numero contribuenti]]</f>
        <v>13054</v>
      </c>
      <c r="E260" s="2">
        <f>Tabella2[[#This Row],[Reddito imponibile]]/Tabella2[[#This Row],[Numero contribuenti]]</f>
        <v>20393.476252489658</v>
      </c>
      <c r="F260" s="2">
        <f>Tabella2[[#This Row],[Imposta netta       (a)]]/Tabella2[[#This Row],[Numero contribuenti]]</f>
        <v>3726.7704151984067</v>
      </c>
      <c r="G260" s="2">
        <f>Tabella2[[#This Row],[Carico fiscale      (a)+(b)+(c)]]/Tabella2[[#This Row],[Numero contribuenti]]</f>
        <v>4188.2721771104643</v>
      </c>
    </row>
    <row r="261" spans="1:7" x14ac:dyDescent="0.25">
      <c r="A261" s="11">
        <f>Tabella2[[#This Row],[Codice Istat Comune]]</f>
        <v>39003</v>
      </c>
      <c r="B261" s="1" t="str">
        <f>Tabella2[[#This Row],[Denominazione Comune]]</f>
        <v>BAGNARA DI ROMAGNA</v>
      </c>
      <c r="C261" s="3" t="str">
        <f>Tabella2[[#This Row],[Sigla Provincia]]</f>
        <v>RA</v>
      </c>
      <c r="D261" s="2">
        <f>Tabella2[[#This Row],[Numero contribuenti]]</f>
        <v>1826</v>
      </c>
      <c r="E261" s="2">
        <f>Tabella2[[#This Row],[Reddito imponibile]]/Tabella2[[#This Row],[Numero contribuenti]]</f>
        <v>21590.909638554218</v>
      </c>
      <c r="F261" s="2">
        <f>Tabella2[[#This Row],[Imposta netta       (a)]]/Tabella2[[#This Row],[Numero contribuenti]]</f>
        <v>4068.1779846659365</v>
      </c>
      <c r="G261" s="2">
        <f>Tabella2[[#This Row],[Carico fiscale      (a)+(b)+(c)]]/Tabella2[[#This Row],[Numero contribuenti]]</f>
        <v>4526.8138006571744</v>
      </c>
    </row>
    <row r="262" spans="1:7" x14ac:dyDescent="0.25">
      <c r="A262" s="11">
        <f>Tabella2[[#This Row],[Codice Istat Comune]]</f>
        <v>39004</v>
      </c>
      <c r="B262" s="1" t="str">
        <f>Tabella2[[#This Row],[Denominazione Comune]]</f>
        <v>BRISIGHELLA</v>
      </c>
      <c r="C262" s="3" t="str">
        <f>Tabella2[[#This Row],[Sigla Provincia]]</f>
        <v>RA</v>
      </c>
      <c r="D262" s="2">
        <f>Tabella2[[#This Row],[Numero contribuenti]]</f>
        <v>5786</v>
      </c>
      <c r="E262" s="2">
        <f>Tabella2[[#This Row],[Reddito imponibile]]/Tabella2[[#This Row],[Numero contribuenti]]</f>
        <v>19321.216384376079</v>
      </c>
      <c r="F262" s="2">
        <f>Tabella2[[#This Row],[Imposta netta       (a)]]/Tabella2[[#This Row],[Numero contribuenti]]</f>
        <v>3511.0331835464917</v>
      </c>
      <c r="G262" s="2">
        <f>Tabella2[[#This Row],[Carico fiscale      (a)+(b)+(c)]]/Tabella2[[#This Row],[Numero contribuenti]]</f>
        <v>3945.2435188385757</v>
      </c>
    </row>
    <row r="263" spans="1:7" x14ac:dyDescent="0.25">
      <c r="A263" s="11">
        <f>Tabella2[[#This Row],[Codice Istat Comune]]</f>
        <v>39005</v>
      </c>
      <c r="B263" s="1" t="str">
        <f>Tabella2[[#This Row],[Denominazione Comune]]</f>
        <v>CASOLA VALSENIO</v>
      </c>
      <c r="C263" s="3" t="str">
        <f>Tabella2[[#This Row],[Sigla Provincia]]</f>
        <v>RA</v>
      </c>
      <c r="D263" s="2">
        <f>Tabella2[[#This Row],[Numero contribuenti]]</f>
        <v>2085</v>
      </c>
      <c r="E263" s="2">
        <f>Tabella2[[#This Row],[Reddito imponibile]]/Tabella2[[#This Row],[Numero contribuenti]]</f>
        <v>17942.821103117505</v>
      </c>
      <c r="F263" s="2">
        <f>Tabella2[[#This Row],[Imposta netta       (a)]]/Tabella2[[#This Row],[Numero contribuenti]]</f>
        <v>3056.9755395683455</v>
      </c>
      <c r="G263" s="2">
        <f>Tabella2[[#This Row],[Carico fiscale      (a)+(b)+(c)]]/Tabella2[[#This Row],[Numero contribuenti]]</f>
        <v>3457.630695443645</v>
      </c>
    </row>
    <row r="264" spans="1:7" x14ac:dyDescent="0.25">
      <c r="A264" s="11">
        <f>Tabella2[[#This Row],[Codice Istat Comune]]</f>
        <v>39006</v>
      </c>
      <c r="B264" s="1" t="str">
        <f>Tabella2[[#This Row],[Denominazione Comune]]</f>
        <v>CASTEL BOLOGNESE</v>
      </c>
      <c r="C264" s="3" t="str">
        <f>Tabella2[[#This Row],[Sigla Provincia]]</f>
        <v>RA</v>
      </c>
      <c r="D264" s="2">
        <f>Tabella2[[#This Row],[Numero contribuenti]]</f>
        <v>7364</v>
      </c>
      <c r="E264" s="2">
        <f>Tabella2[[#This Row],[Reddito imponibile]]/Tabella2[[#This Row],[Numero contribuenti]]</f>
        <v>21259.58174904943</v>
      </c>
      <c r="F264" s="2">
        <f>Tabella2[[#This Row],[Imposta netta       (a)]]/Tabella2[[#This Row],[Numero contribuenti]]</f>
        <v>4034.9001901140687</v>
      </c>
      <c r="G264" s="2">
        <f>Tabella2[[#This Row],[Carico fiscale      (a)+(b)+(c)]]/Tabella2[[#This Row],[Numero contribuenti]]</f>
        <v>4480.1007604562737</v>
      </c>
    </row>
    <row r="265" spans="1:7" x14ac:dyDescent="0.25">
      <c r="A265" s="11">
        <f>Tabella2[[#This Row],[Codice Istat Comune]]</f>
        <v>39007</v>
      </c>
      <c r="B265" s="1" t="str">
        <f>Tabella2[[#This Row],[Denominazione Comune]]</f>
        <v>CERVIA</v>
      </c>
      <c r="C265" s="3" t="str">
        <f>Tabella2[[#This Row],[Sigla Provincia]]</f>
        <v>RA</v>
      </c>
      <c r="D265" s="2">
        <f>Tabella2[[#This Row],[Numero contribuenti]]</f>
        <v>24595</v>
      </c>
      <c r="E265" s="2">
        <f>Tabella2[[#This Row],[Reddito imponibile]]/Tabella2[[#This Row],[Numero contribuenti]]</f>
        <v>18769.980036592802</v>
      </c>
      <c r="F265" s="2">
        <f>Tabella2[[#This Row],[Imposta netta       (a)]]/Tabella2[[#This Row],[Numero contribuenti]]</f>
        <v>3563.1264078064646</v>
      </c>
      <c r="G265" s="2">
        <f>Tabella2[[#This Row],[Carico fiscale      (a)+(b)+(c)]]/Tabella2[[#This Row],[Numero contribuenti]]</f>
        <v>3921.6720065053873</v>
      </c>
    </row>
    <row r="266" spans="1:7" x14ac:dyDescent="0.25">
      <c r="A266" s="11">
        <f>Tabella2[[#This Row],[Codice Istat Comune]]</f>
        <v>39008</v>
      </c>
      <c r="B266" s="1" t="str">
        <f>Tabella2[[#This Row],[Denominazione Comune]]</f>
        <v>CONSELICE</v>
      </c>
      <c r="C266" s="3" t="str">
        <f>Tabella2[[#This Row],[Sigla Provincia]]</f>
        <v>RA</v>
      </c>
      <c r="D266" s="2">
        <f>Tabella2[[#This Row],[Numero contribuenti]]</f>
        <v>7157</v>
      </c>
      <c r="E266" s="2">
        <f>Tabella2[[#This Row],[Reddito imponibile]]/Tabella2[[#This Row],[Numero contribuenti]]</f>
        <v>20333.642168506358</v>
      </c>
      <c r="F266" s="2">
        <f>Tabella2[[#This Row],[Imposta netta       (a)]]/Tabella2[[#This Row],[Numero contribuenti]]</f>
        <v>3712.6153416235852</v>
      </c>
      <c r="G266" s="2">
        <f>Tabella2[[#This Row],[Carico fiscale      (a)+(b)+(c)]]/Tabella2[[#This Row],[Numero contribuenti]]</f>
        <v>4172.0452703646779</v>
      </c>
    </row>
    <row r="267" spans="1:7" x14ac:dyDescent="0.25">
      <c r="A267" s="11">
        <f>Tabella2[[#This Row],[Codice Istat Comune]]</f>
        <v>39009</v>
      </c>
      <c r="B267" s="1" t="str">
        <f>Tabella2[[#This Row],[Denominazione Comune]]</f>
        <v>COTIGNOLA</v>
      </c>
      <c r="C267" s="3" t="str">
        <f>Tabella2[[#This Row],[Sigla Provincia]]</f>
        <v>RA</v>
      </c>
      <c r="D267" s="2">
        <f>Tabella2[[#This Row],[Numero contribuenti]]</f>
        <v>5835</v>
      </c>
      <c r="E267" s="2">
        <f>Tabella2[[#This Row],[Reddito imponibile]]/Tabella2[[#This Row],[Numero contribuenti]]</f>
        <v>21442.13144815767</v>
      </c>
      <c r="F267" s="2">
        <f>Tabella2[[#This Row],[Imposta netta       (a)]]/Tabella2[[#This Row],[Numero contribuenti]]</f>
        <v>4046.5311053984574</v>
      </c>
      <c r="G267" s="2">
        <f>Tabella2[[#This Row],[Carico fiscale      (a)+(b)+(c)]]/Tabella2[[#This Row],[Numero contribuenti]]</f>
        <v>4500.268380462725</v>
      </c>
    </row>
    <row r="268" spans="1:7" x14ac:dyDescent="0.25">
      <c r="A268" s="11">
        <f>Tabella2[[#This Row],[Codice Istat Comune]]</f>
        <v>39010</v>
      </c>
      <c r="B268" s="1" t="str">
        <f>Tabella2[[#This Row],[Denominazione Comune]]</f>
        <v>FAENZA</v>
      </c>
      <c r="C268" s="3" t="str">
        <f>Tabella2[[#This Row],[Sigla Provincia]]</f>
        <v>RA</v>
      </c>
      <c r="D268" s="2">
        <f>Tabella2[[#This Row],[Numero contribuenti]]</f>
        <v>45956</v>
      </c>
      <c r="E268" s="2">
        <f>Tabella2[[#This Row],[Reddito imponibile]]/Tabella2[[#This Row],[Numero contribuenti]]</f>
        <v>21837.916681173298</v>
      </c>
      <c r="F268" s="2">
        <f>Tabella2[[#This Row],[Imposta netta       (a)]]/Tabella2[[#This Row],[Numero contribuenti]]</f>
        <v>4289.3650883453738</v>
      </c>
      <c r="G268" s="2">
        <f>Tabella2[[#This Row],[Carico fiscale      (a)+(b)+(c)]]/Tabella2[[#This Row],[Numero contribuenti]]</f>
        <v>4735.3673948994692</v>
      </c>
    </row>
    <row r="269" spans="1:7" x14ac:dyDescent="0.25">
      <c r="A269" s="11">
        <f>Tabella2[[#This Row],[Codice Istat Comune]]</f>
        <v>39011</v>
      </c>
      <c r="B269" s="1" t="str">
        <f>Tabella2[[#This Row],[Denominazione Comune]]</f>
        <v>FUSIGNANO</v>
      </c>
      <c r="C269" s="3" t="str">
        <f>Tabella2[[#This Row],[Sigla Provincia]]</f>
        <v>RA</v>
      </c>
      <c r="D269" s="2">
        <f>Tabella2[[#This Row],[Numero contribuenti]]</f>
        <v>6254</v>
      </c>
      <c r="E269" s="2">
        <f>Tabella2[[#This Row],[Reddito imponibile]]/Tabella2[[#This Row],[Numero contribuenti]]</f>
        <v>19422.945474896067</v>
      </c>
      <c r="F269" s="2">
        <f>Tabella2[[#This Row],[Imposta netta       (a)]]/Tabella2[[#This Row],[Numero contribuenti]]</f>
        <v>3374.2630316597379</v>
      </c>
      <c r="G269" s="2">
        <f>Tabella2[[#This Row],[Carico fiscale      (a)+(b)+(c)]]/Tabella2[[#This Row],[Numero contribuenti]]</f>
        <v>3809.0386952350495</v>
      </c>
    </row>
    <row r="270" spans="1:7" x14ac:dyDescent="0.25">
      <c r="A270" s="11">
        <f>Tabella2[[#This Row],[Codice Istat Comune]]</f>
        <v>39012</v>
      </c>
      <c r="B270" s="1" t="str">
        <f>Tabella2[[#This Row],[Denominazione Comune]]</f>
        <v>LUGO</v>
      </c>
      <c r="C270" s="3" t="str">
        <f>Tabella2[[#This Row],[Sigla Provincia]]</f>
        <v>RA</v>
      </c>
      <c r="D270" s="2">
        <f>Tabella2[[#This Row],[Numero contribuenti]]</f>
        <v>24856</v>
      </c>
      <c r="E270" s="2">
        <f>Tabella2[[#This Row],[Reddito imponibile]]/Tabella2[[#This Row],[Numero contribuenti]]</f>
        <v>22225.544254908273</v>
      </c>
      <c r="F270" s="2">
        <f>Tabella2[[#This Row],[Imposta netta       (a)]]/Tabella2[[#This Row],[Numero contribuenti]]</f>
        <v>4396.9367557129062</v>
      </c>
      <c r="G270" s="2">
        <f>Tabella2[[#This Row],[Carico fiscale      (a)+(b)+(c)]]/Tabella2[[#This Row],[Numero contribuenti]]</f>
        <v>4908.6536449951718</v>
      </c>
    </row>
    <row r="271" spans="1:7" x14ac:dyDescent="0.25">
      <c r="A271" s="11">
        <f>Tabella2[[#This Row],[Codice Istat Comune]]</f>
        <v>39013</v>
      </c>
      <c r="B271" s="1" t="str">
        <f>Tabella2[[#This Row],[Denominazione Comune]]</f>
        <v>MASSA LOMBARDA</v>
      </c>
      <c r="C271" s="3" t="str">
        <f>Tabella2[[#This Row],[Sigla Provincia]]</f>
        <v>RA</v>
      </c>
      <c r="D271" s="2">
        <f>Tabella2[[#This Row],[Numero contribuenti]]</f>
        <v>7953</v>
      </c>
      <c r="E271" s="2">
        <f>Tabella2[[#This Row],[Reddito imponibile]]/Tabella2[[#This Row],[Numero contribuenti]]</f>
        <v>19870.458317615994</v>
      </c>
      <c r="F271" s="2">
        <f>Tabella2[[#This Row],[Imposta netta       (a)]]/Tabella2[[#This Row],[Numero contribuenti]]</f>
        <v>3486.774927700239</v>
      </c>
      <c r="G271" s="2">
        <f>Tabella2[[#This Row],[Carico fiscale      (a)+(b)+(c)]]/Tabella2[[#This Row],[Numero contribuenti]]</f>
        <v>3931.8979001634602</v>
      </c>
    </row>
    <row r="272" spans="1:7" x14ac:dyDescent="0.25">
      <c r="A272" s="11">
        <f>Tabella2[[#This Row],[Codice Istat Comune]]</f>
        <v>39014</v>
      </c>
      <c r="B272" s="1" t="str">
        <f>Tabella2[[#This Row],[Denominazione Comune]]</f>
        <v>RAVENNA</v>
      </c>
      <c r="C272" s="3" t="str">
        <f>Tabella2[[#This Row],[Sigla Provincia]]</f>
        <v>RA</v>
      </c>
      <c r="D272" s="2">
        <f>Tabella2[[#This Row],[Numero contribuenti]]</f>
        <v>122509</v>
      </c>
      <c r="E272" s="2">
        <f>Tabella2[[#This Row],[Reddito imponibile]]/Tabella2[[#This Row],[Numero contribuenti]]</f>
        <v>21980.715016855906</v>
      </c>
      <c r="F272" s="2">
        <f>Tabella2[[#This Row],[Imposta netta       (a)]]/Tabella2[[#This Row],[Numero contribuenti]]</f>
        <v>4316.0240145621956</v>
      </c>
      <c r="G272" s="2">
        <f>Tabella2[[#This Row],[Carico fiscale      (a)+(b)+(c)]]/Tabella2[[#This Row],[Numero contribuenti]]</f>
        <v>4782.5119542237717</v>
      </c>
    </row>
    <row r="273" spans="1:7" x14ac:dyDescent="0.25">
      <c r="A273" s="11">
        <f>Tabella2[[#This Row],[Codice Istat Comune]]</f>
        <v>39015</v>
      </c>
      <c r="B273" s="1" t="str">
        <f>Tabella2[[#This Row],[Denominazione Comune]]</f>
        <v>RIOLO TERME</v>
      </c>
      <c r="C273" s="3" t="str">
        <f>Tabella2[[#This Row],[Sigla Provincia]]</f>
        <v>RA</v>
      </c>
      <c r="D273" s="2">
        <f>Tabella2[[#This Row],[Numero contribuenti]]</f>
        <v>4460</v>
      </c>
      <c r="E273" s="2">
        <f>Tabella2[[#This Row],[Reddito imponibile]]/Tabella2[[#This Row],[Numero contribuenti]]</f>
        <v>19821.6466367713</v>
      </c>
      <c r="F273" s="2">
        <f>Tabella2[[#This Row],[Imposta netta       (a)]]/Tabella2[[#This Row],[Numero contribuenti]]</f>
        <v>3585.5221973094172</v>
      </c>
      <c r="G273" s="2">
        <f>Tabella2[[#This Row],[Carico fiscale      (a)+(b)+(c)]]/Tabella2[[#This Row],[Numero contribuenti]]</f>
        <v>4018.4822869955156</v>
      </c>
    </row>
    <row r="274" spans="1:7" x14ac:dyDescent="0.25">
      <c r="A274" s="11">
        <f>Tabella2[[#This Row],[Codice Istat Comune]]</f>
        <v>39016</v>
      </c>
      <c r="B274" s="1" t="str">
        <f>Tabella2[[#This Row],[Denominazione Comune]]</f>
        <v>RUSSI</v>
      </c>
      <c r="C274" s="3" t="str">
        <f>Tabella2[[#This Row],[Sigla Provincia]]</f>
        <v>RA</v>
      </c>
      <c r="D274" s="2">
        <f>Tabella2[[#This Row],[Numero contribuenti]]</f>
        <v>9655</v>
      </c>
      <c r="E274" s="2">
        <f>Tabella2[[#This Row],[Reddito imponibile]]/Tabella2[[#This Row],[Numero contribuenti]]</f>
        <v>20300.52118073537</v>
      </c>
      <c r="F274" s="2">
        <f>Tabella2[[#This Row],[Imposta netta       (a)]]/Tabella2[[#This Row],[Numero contribuenti]]</f>
        <v>3685.7260486794407</v>
      </c>
      <c r="G274" s="2">
        <f>Tabella2[[#This Row],[Carico fiscale      (a)+(b)+(c)]]/Tabella2[[#This Row],[Numero contribuenti]]</f>
        <v>4103.5796996374938</v>
      </c>
    </row>
    <row r="275" spans="1:7" x14ac:dyDescent="0.25">
      <c r="A275" s="11">
        <f>Tabella2[[#This Row],[Codice Istat Comune]]</f>
        <v>39017</v>
      </c>
      <c r="B275" s="1" t="str">
        <f>Tabella2[[#This Row],[Denominazione Comune]]</f>
        <v>SANT'AGATA SUL SANTERNO</v>
      </c>
      <c r="C275" s="3" t="str">
        <f>Tabella2[[#This Row],[Sigla Provincia]]</f>
        <v>RA</v>
      </c>
      <c r="D275" s="2">
        <f>Tabella2[[#This Row],[Numero contribuenti]]</f>
        <v>2222</v>
      </c>
      <c r="E275" s="2">
        <f>Tabella2[[#This Row],[Reddito imponibile]]/Tabella2[[#This Row],[Numero contribuenti]]</f>
        <v>23246.013501350135</v>
      </c>
      <c r="F275" s="2">
        <f>Tabella2[[#This Row],[Imposta netta       (a)]]/Tabella2[[#This Row],[Numero contribuenti]]</f>
        <v>4748.864086408641</v>
      </c>
      <c r="G275" s="2">
        <f>Tabella2[[#This Row],[Carico fiscale      (a)+(b)+(c)]]/Tabella2[[#This Row],[Numero contribuenti]]</f>
        <v>5259.3271827182716</v>
      </c>
    </row>
    <row r="276" spans="1:7" x14ac:dyDescent="0.25">
      <c r="A276" s="11">
        <f>Tabella2[[#This Row],[Codice Istat Comune]]</f>
        <v>39018</v>
      </c>
      <c r="B276" s="1" t="str">
        <f>Tabella2[[#This Row],[Denominazione Comune]]</f>
        <v>SOLAROLO</v>
      </c>
      <c r="C276" s="3" t="str">
        <f>Tabella2[[#This Row],[Sigla Provincia]]</f>
        <v>RA</v>
      </c>
      <c r="D276" s="2">
        <f>Tabella2[[#This Row],[Numero contribuenti]]</f>
        <v>3440</v>
      </c>
      <c r="E276" s="2">
        <f>Tabella2[[#This Row],[Reddito imponibile]]/Tabella2[[#This Row],[Numero contribuenti]]</f>
        <v>19647.573546511627</v>
      </c>
      <c r="F276" s="2">
        <f>Tabella2[[#This Row],[Imposta netta       (a)]]/Tabella2[[#This Row],[Numero contribuenti]]</f>
        <v>3517.6398255813951</v>
      </c>
      <c r="G276" s="2">
        <f>Tabella2[[#This Row],[Carico fiscale      (a)+(b)+(c)]]/Tabella2[[#This Row],[Numero contribuenti]]</f>
        <v>3947.1424418604652</v>
      </c>
    </row>
    <row r="277" spans="1:7" x14ac:dyDescent="0.25">
      <c r="A277" s="11">
        <f>Tabella2[[#This Row],[Codice Istat Comune]]</f>
        <v>40001</v>
      </c>
      <c r="B277" s="1" t="str">
        <f>Tabella2[[#This Row],[Denominazione Comune]]</f>
        <v>BAGNO DI ROMAGNA</v>
      </c>
      <c r="C277" s="3" t="str">
        <f>Tabella2[[#This Row],[Sigla Provincia]]</f>
        <v>FC</v>
      </c>
      <c r="D277" s="2">
        <f>Tabella2[[#This Row],[Numero contribuenti]]</f>
        <v>4560</v>
      </c>
      <c r="E277" s="2">
        <f>Tabella2[[#This Row],[Reddito imponibile]]/Tabella2[[#This Row],[Numero contribuenti]]</f>
        <v>18493.485087719298</v>
      </c>
      <c r="F277" s="2">
        <f>Tabella2[[#This Row],[Imposta netta       (a)]]/Tabella2[[#This Row],[Numero contribuenti]]</f>
        <v>3205.6519736842106</v>
      </c>
      <c r="G277" s="2">
        <f>Tabella2[[#This Row],[Carico fiscale      (a)+(b)+(c)]]/Tabella2[[#This Row],[Numero contribuenti]]</f>
        <v>3595.1337719298244</v>
      </c>
    </row>
    <row r="278" spans="1:7" x14ac:dyDescent="0.25">
      <c r="A278" s="11">
        <f>Tabella2[[#This Row],[Codice Istat Comune]]</f>
        <v>40003</v>
      </c>
      <c r="B278" s="1" t="str">
        <f>Tabella2[[#This Row],[Denominazione Comune]]</f>
        <v>BERTINORO</v>
      </c>
      <c r="C278" s="3" t="str">
        <f>Tabella2[[#This Row],[Sigla Provincia]]</f>
        <v>FC</v>
      </c>
      <c r="D278" s="2">
        <f>Tabella2[[#This Row],[Numero contribuenti]]</f>
        <v>8588</v>
      </c>
      <c r="E278" s="2">
        <f>Tabella2[[#This Row],[Reddito imponibile]]/Tabella2[[#This Row],[Numero contribuenti]]</f>
        <v>20941.926991150442</v>
      </c>
      <c r="F278" s="2">
        <f>Tabella2[[#This Row],[Imposta netta       (a)]]/Tabella2[[#This Row],[Numero contribuenti]]</f>
        <v>3898.0294597112252</v>
      </c>
      <c r="G278" s="2">
        <f>Tabella2[[#This Row],[Carico fiscale      (a)+(b)+(c)]]/Tabella2[[#This Row],[Numero contribuenti]]</f>
        <v>4326.4612249650672</v>
      </c>
    </row>
    <row r="279" spans="1:7" x14ac:dyDescent="0.25">
      <c r="A279" s="11">
        <f>Tabella2[[#This Row],[Codice Istat Comune]]</f>
        <v>40004</v>
      </c>
      <c r="B279" s="1" t="str">
        <f>Tabella2[[#This Row],[Denominazione Comune]]</f>
        <v>BORGHI</v>
      </c>
      <c r="C279" s="3" t="str">
        <f>Tabella2[[#This Row],[Sigla Provincia]]</f>
        <v>FC</v>
      </c>
      <c r="D279" s="2">
        <f>Tabella2[[#This Row],[Numero contribuenti]]</f>
        <v>2197</v>
      </c>
      <c r="E279" s="2">
        <f>Tabella2[[#This Row],[Reddito imponibile]]/Tabella2[[#This Row],[Numero contribuenti]]</f>
        <v>16886.678652708237</v>
      </c>
      <c r="F279" s="2">
        <f>Tabella2[[#This Row],[Imposta netta       (a)]]/Tabella2[[#This Row],[Numero contribuenti]]</f>
        <v>2753.3459262630859</v>
      </c>
      <c r="G279" s="2">
        <f>Tabella2[[#This Row],[Carico fiscale      (a)+(b)+(c)]]/Tabella2[[#This Row],[Numero contribuenti]]</f>
        <v>3059.2630860263998</v>
      </c>
    </row>
    <row r="280" spans="1:7" x14ac:dyDescent="0.25">
      <c r="A280" s="11">
        <f>Tabella2[[#This Row],[Codice Istat Comune]]</f>
        <v>40005</v>
      </c>
      <c r="B280" s="1" t="str">
        <f>Tabella2[[#This Row],[Denominazione Comune]]</f>
        <v>CASTROCARO TERME E TERRA DEL SOLE</v>
      </c>
      <c r="C280" s="3" t="str">
        <f>Tabella2[[#This Row],[Sigla Provincia]]</f>
        <v>FC</v>
      </c>
      <c r="D280" s="2">
        <f>Tabella2[[#This Row],[Numero contribuenti]]</f>
        <v>4998</v>
      </c>
      <c r="E280" s="2">
        <f>Tabella2[[#This Row],[Reddito imponibile]]/Tabella2[[#This Row],[Numero contribuenti]]</f>
        <v>19573.253701480593</v>
      </c>
      <c r="F280" s="2">
        <f>Tabella2[[#This Row],[Imposta netta       (a)]]/Tabella2[[#This Row],[Numero contribuenti]]</f>
        <v>3625.2589035614246</v>
      </c>
      <c r="G280" s="2">
        <f>Tabella2[[#This Row],[Carico fiscale      (a)+(b)+(c)]]/Tabella2[[#This Row],[Numero contribuenti]]</f>
        <v>3981.8849539815928</v>
      </c>
    </row>
    <row r="281" spans="1:7" x14ac:dyDescent="0.25">
      <c r="A281" s="11">
        <f>Tabella2[[#This Row],[Codice Istat Comune]]</f>
        <v>40007</v>
      </c>
      <c r="B281" s="1" t="str">
        <f>Tabella2[[#This Row],[Denominazione Comune]]</f>
        <v>CESENA</v>
      </c>
      <c r="C281" s="3" t="str">
        <f>Tabella2[[#This Row],[Sigla Provincia]]</f>
        <v>FC</v>
      </c>
      <c r="D281" s="2">
        <f>Tabella2[[#This Row],[Numero contribuenti]]</f>
        <v>75245</v>
      </c>
      <c r="E281" s="2">
        <f>Tabella2[[#This Row],[Reddito imponibile]]/Tabella2[[#This Row],[Numero contribuenti]]</f>
        <v>21853.863645424946</v>
      </c>
      <c r="F281" s="2">
        <f>Tabella2[[#This Row],[Imposta netta       (a)]]/Tabella2[[#This Row],[Numero contribuenti]]</f>
        <v>4277.5020931623367</v>
      </c>
      <c r="G281" s="2">
        <f>Tabella2[[#This Row],[Carico fiscale      (a)+(b)+(c)]]/Tabella2[[#This Row],[Numero contribuenti]]</f>
        <v>4714.6814539172037</v>
      </c>
    </row>
    <row r="282" spans="1:7" x14ac:dyDescent="0.25">
      <c r="A282" s="11">
        <f>Tabella2[[#This Row],[Codice Istat Comune]]</f>
        <v>40008</v>
      </c>
      <c r="B282" s="1" t="str">
        <f>Tabella2[[#This Row],[Denominazione Comune]]</f>
        <v>CESENATICO</v>
      </c>
      <c r="C282" s="3" t="str">
        <f>Tabella2[[#This Row],[Sigla Provincia]]</f>
        <v>FC</v>
      </c>
      <c r="D282" s="2">
        <f>Tabella2[[#This Row],[Numero contribuenti]]</f>
        <v>21085</v>
      </c>
      <c r="E282" s="2">
        <f>Tabella2[[#This Row],[Reddito imponibile]]/Tabella2[[#This Row],[Numero contribuenti]]</f>
        <v>17917.957078491818</v>
      </c>
      <c r="F282" s="2">
        <f>Tabella2[[#This Row],[Imposta netta       (a)]]/Tabella2[[#This Row],[Numero contribuenti]]</f>
        <v>3238.0816694332466</v>
      </c>
      <c r="G282" s="2">
        <f>Tabella2[[#This Row],[Carico fiscale      (a)+(b)+(c)]]/Tabella2[[#This Row],[Numero contribuenti]]</f>
        <v>3618.4457671330329</v>
      </c>
    </row>
    <row r="283" spans="1:7" x14ac:dyDescent="0.25">
      <c r="A283" s="11">
        <f>Tabella2[[#This Row],[Codice Istat Comune]]</f>
        <v>40009</v>
      </c>
      <c r="B283" s="1" t="str">
        <f>Tabella2[[#This Row],[Denominazione Comune]]</f>
        <v>CIVITELLA DI ROMAGNA</v>
      </c>
      <c r="C283" s="3" t="str">
        <f>Tabella2[[#This Row],[Sigla Provincia]]</f>
        <v>FC</v>
      </c>
      <c r="D283" s="2">
        <f>Tabella2[[#This Row],[Numero contribuenti]]</f>
        <v>2826</v>
      </c>
      <c r="E283" s="2">
        <f>Tabella2[[#This Row],[Reddito imponibile]]/Tabella2[[#This Row],[Numero contribuenti]]</f>
        <v>18272.023000707715</v>
      </c>
      <c r="F283" s="2">
        <f>Tabella2[[#This Row],[Imposta netta       (a)]]/Tabella2[[#This Row],[Numero contribuenti]]</f>
        <v>2989.163481953291</v>
      </c>
      <c r="G283" s="2">
        <f>Tabella2[[#This Row],[Carico fiscale      (a)+(b)+(c)]]/Tabella2[[#This Row],[Numero contribuenti]]</f>
        <v>3342.9101203113942</v>
      </c>
    </row>
    <row r="284" spans="1:7" x14ac:dyDescent="0.25">
      <c r="A284" s="11">
        <f>Tabella2[[#This Row],[Codice Istat Comune]]</f>
        <v>40011</v>
      </c>
      <c r="B284" s="1" t="str">
        <f>Tabella2[[#This Row],[Denominazione Comune]]</f>
        <v>DOVADOLA</v>
      </c>
      <c r="C284" s="3" t="str">
        <f>Tabella2[[#This Row],[Sigla Provincia]]</f>
        <v>FC</v>
      </c>
      <c r="D284" s="2">
        <f>Tabella2[[#This Row],[Numero contribuenti]]</f>
        <v>1244</v>
      </c>
      <c r="E284" s="2">
        <f>Tabella2[[#This Row],[Reddito imponibile]]/Tabella2[[#This Row],[Numero contribuenti]]</f>
        <v>18393.350482315112</v>
      </c>
      <c r="F284" s="2">
        <f>Tabella2[[#This Row],[Imposta netta       (a)]]/Tabella2[[#This Row],[Numero contribuenti]]</f>
        <v>3331.1487138263665</v>
      </c>
      <c r="G284" s="2">
        <f>Tabella2[[#This Row],[Carico fiscale      (a)+(b)+(c)]]/Tabella2[[#This Row],[Numero contribuenti]]</f>
        <v>3693.5844051446948</v>
      </c>
    </row>
    <row r="285" spans="1:7" x14ac:dyDescent="0.25">
      <c r="A285" s="11">
        <f>Tabella2[[#This Row],[Codice Istat Comune]]</f>
        <v>40012</v>
      </c>
      <c r="B285" s="1" t="str">
        <f>Tabella2[[#This Row],[Denominazione Comune]]</f>
        <v>FORLI'</v>
      </c>
      <c r="C285" s="3" t="str">
        <f>Tabella2[[#This Row],[Sigla Provincia]]</f>
        <v>FC</v>
      </c>
      <c r="D285" s="2">
        <f>Tabella2[[#This Row],[Numero contribuenti]]</f>
        <v>91498</v>
      </c>
      <c r="E285" s="2">
        <f>Tabella2[[#This Row],[Reddito imponibile]]/Tabella2[[#This Row],[Numero contribuenti]]</f>
        <v>21933.099597805416</v>
      </c>
      <c r="F285" s="2">
        <f>Tabella2[[#This Row],[Imposta netta       (a)]]/Tabella2[[#This Row],[Numero contribuenti]]</f>
        <v>4319.7110319351241</v>
      </c>
      <c r="G285" s="2">
        <f>Tabella2[[#This Row],[Carico fiscale      (a)+(b)+(c)]]/Tabella2[[#This Row],[Numero contribuenti]]</f>
        <v>4784.0976086909004</v>
      </c>
    </row>
    <row r="286" spans="1:7" x14ac:dyDescent="0.25">
      <c r="A286" s="11">
        <f>Tabella2[[#This Row],[Codice Istat Comune]]</f>
        <v>40013</v>
      </c>
      <c r="B286" s="1" t="str">
        <f>Tabella2[[#This Row],[Denominazione Comune]]</f>
        <v>FORLIMPOPOLI</v>
      </c>
      <c r="C286" s="3" t="str">
        <f>Tabella2[[#This Row],[Sigla Provincia]]</f>
        <v>FC</v>
      </c>
      <c r="D286" s="2">
        <f>Tabella2[[#This Row],[Numero contribuenti]]</f>
        <v>10020</v>
      </c>
      <c r="E286" s="2">
        <f>Tabella2[[#This Row],[Reddito imponibile]]/Tabella2[[#This Row],[Numero contribuenti]]</f>
        <v>20674.687524950099</v>
      </c>
      <c r="F286" s="2">
        <f>Tabella2[[#This Row],[Imposta netta       (a)]]/Tabella2[[#This Row],[Numero contribuenti]]</f>
        <v>3709.2035928143714</v>
      </c>
      <c r="G286" s="2">
        <f>Tabella2[[#This Row],[Carico fiscale      (a)+(b)+(c)]]/Tabella2[[#This Row],[Numero contribuenti]]</f>
        <v>4113.2997005988027</v>
      </c>
    </row>
    <row r="287" spans="1:7" x14ac:dyDescent="0.25">
      <c r="A287" s="11">
        <f>Tabella2[[#This Row],[Codice Istat Comune]]</f>
        <v>40014</v>
      </c>
      <c r="B287" s="1" t="str">
        <f>Tabella2[[#This Row],[Denominazione Comune]]</f>
        <v>GALEATA</v>
      </c>
      <c r="C287" s="3" t="str">
        <f>Tabella2[[#This Row],[Sigla Provincia]]</f>
        <v>FC</v>
      </c>
      <c r="D287" s="2">
        <f>Tabella2[[#This Row],[Numero contribuenti]]</f>
        <v>1821</v>
      </c>
      <c r="E287" s="2">
        <f>Tabella2[[#This Row],[Reddito imponibile]]/Tabella2[[#This Row],[Numero contribuenti]]</f>
        <v>19348.026908292148</v>
      </c>
      <c r="F287" s="2">
        <f>Tabella2[[#This Row],[Imposta netta       (a)]]/Tabella2[[#This Row],[Numero contribuenti]]</f>
        <v>3206.4349258649095</v>
      </c>
      <c r="G287" s="2">
        <f>Tabella2[[#This Row],[Carico fiscale      (a)+(b)+(c)]]/Tabella2[[#This Row],[Numero contribuenti]]</f>
        <v>3580.1252059308072</v>
      </c>
    </row>
    <row r="288" spans="1:7" x14ac:dyDescent="0.25">
      <c r="A288" s="11">
        <f>Tabella2[[#This Row],[Codice Istat Comune]]</f>
        <v>40015</v>
      </c>
      <c r="B288" s="1" t="str">
        <f>Tabella2[[#This Row],[Denominazione Comune]]</f>
        <v>GAMBETTOLA</v>
      </c>
      <c r="C288" s="3" t="str">
        <f>Tabella2[[#This Row],[Sigla Provincia]]</f>
        <v>FC</v>
      </c>
      <c r="D288" s="2">
        <f>Tabella2[[#This Row],[Numero contribuenti]]</f>
        <v>8239</v>
      </c>
      <c r="E288" s="2">
        <f>Tabella2[[#This Row],[Reddito imponibile]]/Tabella2[[#This Row],[Numero contribuenti]]</f>
        <v>19184.924869523002</v>
      </c>
      <c r="F288" s="2">
        <f>Tabella2[[#This Row],[Imposta netta       (a)]]/Tabella2[[#This Row],[Numero contribuenti]]</f>
        <v>3366.9513290447871</v>
      </c>
      <c r="G288" s="2">
        <f>Tabella2[[#This Row],[Carico fiscale      (a)+(b)+(c)]]/Tabella2[[#This Row],[Numero contribuenti]]</f>
        <v>3755.3193348707368</v>
      </c>
    </row>
    <row r="289" spans="1:7" x14ac:dyDescent="0.25">
      <c r="A289" s="11">
        <f>Tabella2[[#This Row],[Codice Istat Comune]]</f>
        <v>40016</v>
      </c>
      <c r="B289" s="1" t="str">
        <f>Tabella2[[#This Row],[Denominazione Comune]]</f>
        <v>GATTEO</v>
      </c>
      <c r="C289" s="3" t="str">
        <f>Tabella2[[#This Row],[Sigla Provincia]]</f>
        <v>FC</v>
      </c>
      <c r="D289" s="2">
        <f>Tabella2[[#This Row],[Numero contribuenti]]</f>
        <v>7249</v>
      </c>
      <c r="E289" s="2">
        <f>Tabella2[[#This Row],[Reddito imponibile]]/Tabella2[[#This Row],[Numero contribuenti]]</f>
        <v>18371.31811284315</v>
      </c>
      <c r="F289" s="2">
        <f>Tabella2[[#This Row],[Imposta netta       (a)]]/Tabella2[[#This Row],[Numero contribuenti]]</f>
        <v>3175.3292867981791</v>
      </c>
      <c r="G289" s="2">
        <f>Tabella2[[#This Row],[Carico fiscale      (a)+(b)+(c)]]/Tabella2[[#This Row],[Numero contribuenti]]</f>
        <v>3559.4524762036144</v>
      </c>
    </row>
    <row r="290" spans="1:7" x14ac:dyDescent="0.25">
      <c r="A290" s="11">
        <f>Tabella2[[#This Row],[Codice Istat Comune]]</f>
        <v>40018</v>
      </c>
      <c r="B290" s="1" t="str">
        <f>Tabella2[[#This Row],[Denominazione Comune]]</f>
        <v>LONGIANO</v>
      </c>
      <c r="C290" s="3" t="str">
        <f>Tabella2[[#This Row],[Sigla Provincia]]</f>
        <v>FC</v>
      </c>
      <c r="D290" s="2">
        <f>Tabella2[[#This Row],[Numero contribuenti]]</f>
        <v>5527</v>
      </c>
      <c r="E290" s="2">
        <f>Tabella2[[#This Row],[Reddito imponibile]]/Tabella2[[#This Row],[Numero contribuenti]]</f>
        <v>19527.136963994933</v>
      </c>
      <c r="F290" s="2">
        <f>Tabella2[[#This Row],[Imposta netta       (a)]]/Tabella2[[#This Row],[Numero contribuenti]]</f>
        <v>3545.8614076352451</v>
      </c>
      <c r="G290" s="2">
        <f>Tabella2[[#This Row],[Carico fiscale      (a)+(b)+(c)]]/Tabella2[[#This Row],[Numero contribuenti]]</f>
        <v>3933.9540437850551</v>
      </c>
    </row>
    <row r="291" spans="1:7" x14ac:dyDescent="0.25">
      <c r="A291" s="11">
        <f>Tabella2[[#This Row],[Codice Istat Comune]]</f>
        <v>40019</v>
      </c>
      <c r="B291" s="1" t="str">
        <f>Tabella2[[#This Row],[Denominazione Comune]]</f>
        <v>MELDOLA</v>
      </c>
      <c r="C291" s="3" t="str">
        <f>Tabella2[[#This Row],[Sigla Provincia]]</f>
        <v>FC</v>
      </c>
      <c r="D291" s="2">
        <f>Tabella2[[#This Row],[Numero contribuenti]]</f>
        <v>7787</v>
      </c>
      <c r="E291" s="2">
        <f>Tabella2[[#This Row],[Reddito imponibile]]/Tabella2[[#This Row],[Numero contribuenti]]</f>
        <v>19850.615513034543</v>
      </c>
      <c r="F291" s="2">
        <f>Tabella2[[#This Row],[Imposta netta       (a)]]/Tabella2[[#This Row],[Numero contribuenti]]</f>
        <v>3547.5701810710157</v>
      </c>
      <c r="G291" s="2">
        <f>Tabella2[[#This Row],[Carico fiscale      (a)+(b)+(c)]]/Tabella2[[#This Row],[Numero contribuenti]]</f>
        <v>3924.0377552330806</v>
      </c>
    </row>
    <row r="292" spans="1:7" x14ac:dyDescent="0.25">
      <c r="A292" s="11">
        <f>Tabella2[[#This Row],[Codice Istat Comune]]</f>
        <v>40020</v>
      </c>
      <c r="B292" s="1" t="str">
        <f>Tabella2[[#This Row],[Denominazione Comune]]</f>
        <v>MERCATO SARACENO</v>
      </c>
      <c r="C292" s="3" t="str">
        <f>Tabella2[[#This Row],[Sigla Provincia]]</f>
        <v>FC</v>
      </c>
      <c r="D292" s="2">
        <f>Tabella2[[#This Row],[Numero contribuenti]]</f>
        <v>5233</v>
      </c>
      <c r="E292" s="2">
        <f>Tabella2[[#This Row],[Reddito imponibile]]/Tabella2[[#This Row],[Numero contribuenti]]</f>
        <v>19554.618956621442</v>
      </c>
      <c r="F292" s="2">
        <f>Tabella2[[#This Row],[Imposta netta       (a)]]/Tabella2[[#This Row],[Numero contribuenti]]</f>
        <v>3421.1962545385059</v>
      </c>
      <c r="G292" s="2">
        <f>Tabella2[[#This Row],[Carico fiscale      (a)+(b)+(c)]]/Tabella2[[#This Row],[Numero contribuenti]]</f>
        <v>3857.2016051977835</v>
      </c>
    </row>
    <row r="293" spans="1:7" x14ac:dyDescent="0.25">
      <c r="A293" s="11">
        <f>Tabella2[[#This Row],[Codice Istat Comune]]</f>
        <v>40022</v>
      </c>
      <c r="B293" s="1" t="str">
        <f>Tabella2[[#This Row],[Denominazione Comune]]</f>
        <v>MODIGLIANA</v>
      </c>
      <c r="C293" s="3" t="str">
        <f>Tabella2[[#This Row],[Sigla Provincia]]</f>
        <v>FC</v>
      </c>
      <c r="D293" s="2">
        <f>Tabella2[[#This Row],[Numero contribuenti]]</f>
        <v>3473</v>
      </c>
      <c r="E293" s="2">
        <f>Tabella2[[#This Row],[Reddito imponibile]]/Tabella2[[#This Row],[Numero contribuenti]]</f>
        <v>21558.235819176505</v>
      </c>
      <c r="F293" s="2">
        <f>Tabella2[[#This Row],[Imposta netta       (a)]]/Tabella2[[#This Row],[Numero contribuenti]]</f>
        <v>4125.528073711489</v>
      </c>
      <c r="G293" s="2">
        <f>Tabella2[[#This Row],[Carico fiscale      (a)+(b)+(c)]]/Tabella2[[#This Row],[Numero contribuenti]]</f>
        <v>4624.1511661387849</v>
      </c>
    </row>
    <row r="294" spans="1:7" x14ac:dyDescent="0.25">
      <c r="A294" s="11">
        <f>Tabella2[[#This Row],[Codice Istat Comune]]</f>
        <v>40028</v>
      </c>
      <c r="B294" s="1" t="str">
        <f>Tabella2[[#This Row],[Denominazione Comune]]</f>
        <v>MONTIANO</v>
      </c>
      <c r="C294" s="3" t="str">
        <f>Tabella2[[#This Row],[Sigla Provincia]]</f>
        <v>FC</v>
      </c>
      <c r="D294" s="2">
        <f>Tabella2[[#This Row],[Numero contribuenti]]</f>
        <v>1368</v>
      </c>
      <c r="E294" s="2">
        <f>Tabella2[[#This Row],[Reddito imponibile]]/Tabella2[[#This Row],[Numero contribuenti]]</f>
        <v>18416.96125730994</v>
      </c>
      <c r="F294" s="2">
        <f>Tabella2[[#This Row],[Imposta netta       (a)]]/Tabella2[[#This Row],[Numero contribuenti]]</f>
        <v>3089.3172514619882</v>
      </c>
      <c r="G294" s="2">
        <f>Tabella2[[#This Row],[Carico fiscale      (a)+(b)+(c)]]/Tabella2[[#This Row],[Numero contribuenti]]</f>
        <v>3456.5986842105262</v>
      </c>
    </row>
    <row r="295" spans="1:7" x14ac:dyDescent="0.25">
      <c r="A295" s="11">
        <f>Tabella2[[#This Row],[Codice Istat Comune]]</f>
        <v>40031</v>
      </c>
      <c r="B295" s="1" t="str">
        <f>Tabella2[[#This Row],[Denominazione Comune]]</f>
        <v>PORTICO E SAN BENEDETTO</v>
      </c>
      <c r="C295" s="3" t="str">
        <f>Tabella2[[#This Row],[Sigla Provincia]]</f>
        <v>FC</v>
      </c>
      <c r="D295" s="2">
        <f>Tabella2[[#This Row],[Numero contribuenti]]</f>
        <v>575</v>
      </c>
      <c r="E295" s="2">
        <f>Tabella2[[#This Row],[Reddito imponibile]]/Tabella2[[#This Row],[Numero contribuenti]]</f>
        <v>16402.372173913045</v>
      </c>
      <c r="F295" s="2">
        <f>Tabella2[[#This Row],[Imposta netta       (a)]]/Tabella2[[#This Row],[Numero contribuenti]]</f>
        <v>2665.2452173913043</v>
      </c>
      <c r="G295" s="2">
        <f>Tabella2[[#This Row],[Carico fiscale      (a)+(b)+(c)]]/Tabella2[[#This Row],[Numero contribuenti]]</f>
        <v>2960.4260869565219</v>
      </c>
    </row>
    <row r="296" spans="1:7" x14ac:dyDescent="0.25">
      <c r="A296" s="11">
        <f>Tabella2[[#This Row],[Codice Istat Comune]]</f>
        <v>40032</v>
      </c>
      <c r="B296" s="1" t="str">
        <f>Tabella2[[#This Row],[Denominazione Comune]]</f>
        <v>PREDAPPIO</v>
      </c>
      <c r="C296" s="3" t="str">
        <f>Tabella2[[#This Row],[Sigla Provincia]]</f>
        <v>FC</v>
      </c>
      <c r="D296" s="2">
        <f>Tabella2[[#This Row],[Numero contribuenti]]</f>
        <v>4924</v>
      </c>
      <c r="E296" s="2">
        <f>Tabella2[[#This Row],[Reddito imponibile]]/Tabella2[[#This Row],[Numero contribuenti]]</f>
        <v>18896.161047928512</v>
      </c>
      <c r="F296" s="2">
        <f>Tabella2[[#This Row],[Imposta netta       (a)]]/Tabella2[[#This Row],[Numero contribuenti]]</f>
        <v>3317.2197400487407</v>
      </c>
      <c r="G296" s="2">
        <f>Tabella2[[#This Row],[Carico fiscale      (a)+(b)+(c)]]/Tabella2[[#This Row],[Numero contribuenti]]</f>
        <v>3715.4415109666938</v>
      </c>
    </row>
    <row r="297" spans="1:7" x14ac:dyDescent="0.25">
      <c r="A297" s="11">
        <f>Tabella2[[#This Row],[Codice Istat Comune]]</f>
        <v>40033</v>
      </c>
      <c r="B297" s="1" t="str">
        <f>Tabella2[[#This Row],[Denominazione Comune]]</f>
        <v>PREMILCUORE</v>
      </c>
      <c r="C297" s="3" t="str">
        <f>Tabella2[[#This Row],[Sigla Provincia]]</f>
        <v>FC</v>
      </c>
      <c r="D297" s="2">
        <f>Tabella2[[#This Row],[Numero contribuenti]]</f>
        <v>613</v>
      </c>
      <c r="E297" s="2">
        <f>Tabella2[[#This Row],[Reddito imponibile]]/Tabella2[[#This Row],[Numero contribuenti]]</f>
        <v>16124.915171288743</v>
      </c>
      <c r="F297" s="2">
        <f>Tabella2[[#This Row],[Imposta netta       (a)]]/Tabella2[[#This Row],[Numero contribuenti]]</f>
        <v>2643.9086460032627</v>
      </c>
      <c r="G297" s="2">
        <f>Tabella2[[#This Row],[Carico fiscale      (a)+(b)+(c)]]/Tabella2[[#This Row],[Numero contribuenti]]</f>
        <v>2933.9967373572595</v>
      </c>
    </row>
    <row r="298" spans="1:7" x14ac:dyDescent="0.25">
      <c r="A298" s="11">
        <f>Tabella2[[#This Row],[Codice Istat Comune]]</f>
        <v>40036</v>
      </c>
      <c r="B298" s="1" t="str">
        <f>Tabella2[[#This Row],[Denominazione Comune]]</f>
        <v>ROCCA SAN CASCIANO</v>
      </c>
      <c r="C298" s="3" t="str">
        <f>Tabella2[[#This Row],[Sigla Provincia]]</f>
        <v>FC</v>
      </c>
      <c r="D298" s="2">
        <f>Tabella2[[#This Row],[Numero contribuenti]]</f>
        <v>1483</v>
      </c>
      <c r="E298" s="2">
        <f>Tabella2[[#This Row],[Reddito imponibile]]/Tabella2[[#This Row],[Numero contribuenti]]</f>
        <v>19080.975050573161</v>
      </c>
      <c r="F298" s="2">
        <f>Tabella2[[#This Row],[Imposta netta       (a)]]/Tabella2[[#This Row],[Numero contribuenti]]</f>
        <v>3281.3910991233984</v>
      </c>
      <c r="G298" s="2">
        <f>Tabella2[[#This Row],[Carico fiscale      (a)+(b)+(c)]]/Tabella2[[#This Row],[Numero contribuenti]]</f>
        <v>3604.3654753877277</v>
      </c>
    </row>
    <row r="299" spans="1:7" x14ac:dyDescent="0.25">
      <c r="A299" s="11">
        <f>Tabella2[[#This Row],[Codice Istat Comune]]</f>
        <v>40037</v>
      </c>
      <c r="B299" s="1" t="str">
        <f>Tabella2[[#This Row],[Denominazione Comune]]</f>
        <v>RONCOFREDDO</v>
      </c>
      <c r="C299" s="3" t="str">
        <f>Tabella2[[#This Row],[Sigla Provincia]]</f>
        <v>FC</v>
      </c>
      <c r="D299" s="2">
        <f>Tabella2[[#This Row],[Numero contribuenti]]</f>
        <v>2696</v>
      </c>
      <c r="E299" s="2">
        <f>Tabella2[[#This Row],[Reddito imponibile]]/Tabella2[[#This Row],[Numero contribuenti]]</f>
        <v>18334.834198813056</v>
      </c>
      <c r="F299" s="2">
        <f>Tabella2[[#This Row],[Imposta netta       (a)]]/Tabella2[[#This Row],[Numero contribuenti]]</f>
        <v>3160.0548961424333</v>
      </c>
      <c r="G299" s="2">
        <f>Tabella2[[#This Row],[Carico fiscale      (a)+(b)+(c)]]/Tabella2[[#This Row],[Numero contribuenti]]</f>
        <v>3567.2299703264093</v>
      </c>
    </row>
    <row r="300" spans="1:7" x14ac:dyDescent="0.25">
      <c r="A300" s="11">
        <f>Tabella2[[#This Row],[Codice Istat Comune]]</f>
        <v>40041</v>
      </c>
      <c r="B300" s="1" t="str">
        <f>Tabella2[[#This Row],[Denominazione Comune]]</f>
        <v>SAN MAURO PASCOLI</v>
      </c>
      <c r="C300" s="3" t="str">
        <f>Tabella2[[#This Row],[Sigla Provincia]]</f>
        <v>FC</v>
      </c>
      <c r="D300" s="2">
        <f>Tabella2[[#This Row],[Numero contribuenti]]</f>
        <v>9344</v>
      </c>
      <c r="E300" s="2">
        <f>Tabella2[[#This Row],[Reddito imponibile]]/Tabella2[[#This Row],[Numero contribuenti]]</f>
        <v>18804.863762842466</v>
      </c>
      <c r="F300" s="2">
        <f>Tabella2[[#This Row],[Imposta netta       (a)]]/Tabella2[[#This Row],[Numero contribuenti]]</f>
        <v>3379.2897046232879</v>
      </c>
      <c r="G300" s="2">
        <f>Tabella2[[#This Row],[Carico fiscale      (a)+(b)+(c)]]/Tabella2[[#This Row],[Numero contribuenti]]</f>
        <v>3761.3690068493152</v>
      </c>
    </row>
    <row r="301" spans="1:7" x14ac:dyDescent="0.25">
      <c r="A301" s="11">
        <f>Tabella2[[#This Row],[Codice Istat Comune]]</f>
        <v>40043</v>
      </c>
      <c r="B301" s="1" t="str">
        <f>Tabella2[[#This Row],[Denominazione Comune]]</f>
        <v>SANTA SOFIA</v>
      </c>
      <c r="C301" s="3" t="str">
        <f>Tabella2[[#This Row],[Sigla Provincia]]</f>
        <v>FC</v>
      </c>
      <c r="D301" s="2">
        <f>Tabella2[[#This Row],[Numero contribuenti]]</f>
        <v>3236</v>
      </c>
      <c r="E301" s="2">
        <f>Tabella2[[#This Row],[Reddito imponibile]]/Tabella2[[#This Row],[Numero contribuenti]]</f>
        <v>19630.058714462299</v>
      </c>
      <c r="F301" s="2">
        <f>Tabella2[[#This Row],[Imposta netta       (a)]]/Tabella2[[#This Row],[Numero contribuenti]]</f>
        <v>3384.5754017305317</v>
      </c>
      <c r="G301" s="2">
        <f>Tabella2[[#This Row],[Carico fiscale      (a)+(b)+(c)]]/Tabella2[[#This Row],[Numero contribuenti]]</f>
        <v>3775.3012978986403</v>
      </c>
    </row>
    <row r="302" spans="1:7" x14ac:dyDescent="0.25">
      <c r="A302" s="11">
        <f>Tabella2[[#This Row],[Codice Istat Comune]]</f>
        <v>40044</v>
      </c>
      <c r="B302" s="1" t="str">
        <f>Tabella2[[#This Row],[Denominazione Comune]]</f>
        <v>SARSINA</v>
      </c>
      <c r="C302" s="3" t="str">
        <f>Tabella2[[#This Row],[Sigla Provincia]]</f>
        <v>FC</v>
      </c>
      <c r="D302" s="2">
        <f>Tabella2[[#This Row],[Numero contribuenti]]</f>
        <v>2681</v>
      </c>
      <c r="E302" s="2">
        <f>Tabella2[[#This Row],[Reddito imponibile]]/Tabella2[[#This Row],[Numero contribuenti]]</f>
        <v>18118.348377471091</v>
      </c>
      <c r="F302" s="2">
        <f>Tabella2[[#This Row],[Imposta netta       (a)]]/Tabella2[[#This Row],[Numero contribuenti]]</f>
        <v>3091.8190973517344</v>
      </c>
      <c r="G302" s="2">
        <f>Tabella2[[#This Row],[Carico fiscale      (a)+(b)+(c)]]/Tabella2[[#This Row],[Numero contribuenti]]</f>
        <v>3481.2898172323758</v>
      </c>
    </row>
    <row r="303" spans="1:7" x14ac:dyDescent="0.25">
      <c r="A303" s="11">
        <f>Tabella2[[#This Row],[Codice Istat Comune]]</f>
        <v>40045</v>
      </c>
      <c r="B303" s="1" t="str">
        <f>Tabella2[[#This Row],[Denominazione Comune]]</f>
        <v>SAVIGNANO SUL RUBICONE</v>
      </c>
      <c r="C303" s="3" t="str">
        <f>Tabella2[[#This Row],[Sigla Provincia]]</f>
        <v>FC</v>
      </c>
      <c r="D303" s="2">
        <f>Tabella2[[#This Row],[Numero contribuenti]]</f>
        <v>13550</v>
      </c>
      <c r="E303" s="2">
        <f>Tabella2[[#This Row],[Reddito imponibile]]/Tabella2[[#This Row],[Numero contribuenti]]</f>
        <v>19303.302509225094</v>
      </c>
      <c r="F303" s="2">
        <f>Tabella2[[#This Row],[Imposta netta       (a)]]/Tabella2[[#This Row],[Numero contribuenti]]</f>
        <v>3487.3038376383765</v>
      </c>
      <c r="G303" s="2">
        <f>Tabella2[[#This Row],[Carico fiscale      (a)+(b)+(c)]]/Tabella2[[#This Row],[Numero contribuenti]]</f>
        <v>3865.1820664206643</v>
      </c>
    </row>
    <row r="304" spans="1:7" x14ac:dyDescent="0.25">
      <c r="A304" s="11">
        <f>Tabella2[[#This Row],[Codice Istat Comune]]</f>
        <v>40046</v>
      </c>
      <c r="B304" s="1" t="str">
        <f>Tabella2[[#This Row],[Denominazione Comune]]</f>
        <v>SOGLIANO AL RUBICONE</v>
      </c>
      <c r="C304" s="3" t="str">
        <f>Tabella2[[#This Row],[Sigla Provincia]]</f>
        <v>FC</v>
      </c>
      <c r="D304" s="2">
        <f>Tabella2[[#This Row],[Numero contribuenti]]</f>
        <v>2402</v>
      </c>
      <c r="E304" s="2">
        <f>Tabella2[[#This Row],[Reddito imponibile]]/Tabella2[[#This Row],[Numero contribuenti]]</f>
        <v>17083.267277268944</v>
      </c>
      <c r="F304" s="2">
        <f>Tabella2[[#This Row],[Imposta netta       (a)]]/Tabella2[[#This Row],[Numero contribuenti]]</f>
        <v>2713.8751040799334</v>
      </c>
      <c r="G304" s="2">
        <f>Tabella2[[#This Row],[Carico fiscale      (a)+(b)+(c)]]/Tabella2[[#This Row],[Numero contribuenti]]</f>
        <v>2964.2447960033305</v>
      </c>
    </row>
    <row r="305" spans="1:7" x14ac:dyDescent="0.25">
      <c r="A305" s="11">
        <f>Tabella2[[#This Row],[Codice Istat Comune]]</f>
        <v>40049</v>
      </c>
      <c r="B305" s="1" t="str">
        <f>Tabella2[[#This Row],[Denominazione Comune]]</f>
        <v>TREDOZIO</v>
      </c>
      <c r="C305" s="3" t="str">
        <f>Tabella2[[#This Row],[Sigla Provincia]]</f>
        <v>FC</v>
      </c>
      <c r="D305" s="2">
        <f>Tabella2[[#This Row],[Numero contribuenti]]</f>
        <v>934</v>
      </c>
      <c r="E305" s="2">
        <f>Tabella2[[#This Row],[Reddito imponibile]]/Tabella2[[#This Row],[Numero contribuenti]]</f>
        <v>17613.551391862955</v>
      </c>
      <c r="F305" s="2">
        <f>Tabella2[[#This Row],[Imposta netta       (a)]]/Tabella2[[#This Row],[Numero contribuenti]]</f>
        <v>2943.5192719486081</v>
      </c>
      <c r="G305" s="2">
        <f>Tabella2[[#This Row],[Carico fiscale      (a)+(b)+(c)]]/Tabella2[[#This Row],[Numero contribuenti]]</f>
        <v>3274.2226980728051</v>
      </c>
    </row>
    <row r="306" spans="1:7" x14ac:dyDescent="0.25">
      <c r="A306" s="11">
        <f>Tabella2[[#This Row],[Codice Istat Comune]]</f>
        <v>40050</v>
      </c>
      <c r="B306" s="1" t="str">
        <f>Tabella2[[#This Row],[Denominazione Comune]]</f>
        <v>VERGHERETO</v>
      </c>
      <c r="C306" s="3" t="str">
        <f>Tabella2[[#This Row],[Sigla Provincia]]</f>
        <v>FC</v>
      </c>
      <c r="D306" s="2">
        <f>Tabella2[[#This Row],[Numero contribuenti]]</f>
        <v>1454</v>
      </c>
      <c r="E306" s="2">
        <f>Tabella2[[#This Row],[Reddito imponibile]]/Tabella2[[#This Row],[Numero contribuenti]]</f>
        <v>16420.414030261349</v>
      </c>
      <c r="F306" s="2">
        <f>Tabella2[[#This Row],[Imposta netta       (a)]]/Tabella2[[#This Row],[Numero contribuenti]]</f>
        <v>2526.4986244841816</v>
      </c>
      <c r="G306" s="2">
        <f>Tabella2[[#This Row],[Carico fiscale      (a)+(b)+(c)]]/Tabella2[[#This Row],[Numero contribuenti]]</f>
        <v>2878.8851444291608</v>
      </c>
    </row>
    <row r="307" spans="1:7" x14ac:dyDescent="0.25">
      <c r="A307" s="11">
        <f>Tabella2[[#This Row],[Codice Istat Comune]]</f>
        <v>99001</v>
      </c>
      <c r="B307" s="1" t="str">
        <f>Tabella2[[#This Row],[Denominazione Comune]]</f>
        <v>BELLARIA-IGEA MARINA</v>
      </c>
      <c r="C307" s="3" t="str">
        <f>Tabella2[[#This Row],[Sigla Provincia]]</f>
        <v>RN</v>
      </c>
      <c r="D307" s="2">
        <f>Tabella2[[#This Row],[Numero contribuenti]]</f>
        <v>15034</v>
      </c>
      <c r="E307" s="2">
        <f>Tabella2[[#This Row],[Reddito imponibile]]/Tabella2[[#This Row],[Numero contribuenti]]</f>
        <v>17507.531528535321</v>
      </c>
      <c r="F307" s="2">
        <f>Tabella2[[#This Row],[Imposta netta       (a)]]/Tabella2[[#This Row],[Numero contribuenti]]</f>
        <v>3184.2246907010776</v>
      </c>
      <c r="G307" s="2">
        <f>Tabella2[[#This Row],[Carico fiscale      (a)+(b)+(c)]]/Tabella2[[#This Row],[Numero contribuenti]]</f>
        <v>3529.4557004123985</v>
      </c>
    </row>
    <row r="308" spans="1:7" x14ac:dyDescent="0.25">
      <c r="A308" s="11">
        <f>Tabella2[[#This Row],[Codice Istat Comune]]</f>
        <v>99002</v>
      </c>
      <c r="B308" s="1" t="str">
        <f>Tabella2[[#This Row],[Denominazione Comune]]</f>
        <v>CATTOLICA</v>
      </c>
      <c r="C308" s="3" t="str">
        <f>Tabella2[[#This Row],[Sigla Provincia]]</f>
        <v>RN</v>
      </c>
      <c r="D308" s="2">
        <f>Tabella2[[#This Row],[Numero contribuenti]]</f>
        <v>13266</v>
      </c>
      <c r="E308" s="2">
        <f>Tabella2[[#This Row],[Reddito imponibile]]/Tabella2[[#This Row],[Numero contribuenti]]</f>
        <v>18823.518091361377</v>
      </c>
      <c r="F308" s="2">
        <f>Tabella2[[#This Row],[Imposta netta       (a)]]/Tabella2[[#This Row],[Numero contribuenti]]</f>
        <v>3614.3697421981005</v>
      </c>
      <c r="G308" s="2">
        <f>Tabella2[[#This Row],[Carico fiscale      (a)+(b)+(c)]]/Tabella2[[#This Row],[Numero contribuenti]]</f>
        <v>3949.2131765415347</v>
      </c>
    </row>
    <row r="309" spans="1:7" x14ac:dyDescent="0.25">
      <c r="A309" s="11">
        <f>Tabella2[[#This Row],[Codice Istat Comune]]</f>
        <v>99003</v>
      </c>
      <c r="B309" s="1" t="str">
        <f>Tabella2[[#This Row],[Denominazione Comune]]</f>
        <v>CORIANO</v>
      </c>
      <c r="C309" s="3" t="str">
        <f>Tabella2[[#This Row],[Sigla Provincia]]</f>
        <v>RN</v>
      </c>
      <c r="D309" s="2">
        <f>Tabella2[[#This Row],[Numero contribuenti]]</f>
        <v>7915</v>
      </c>
      <c r="E309" s="2">
        <f>Tabella2[[#This Row],[Reddito imponibile]]/Tabella2[[#This Row],[Numero contribuenti]]</f>
        <v>17460.914845230574</v>
      </c>
      <c r="F309" s="2">
        <f>Tabella2[[#This Row],[Imposta netta       (a)]]/Tabella2[[#This Row],[Numero contribuenti]]</f>
        <v>3083.5101705622237</v>
      </c>
      <c r="G309" s="2">
        <f>Tabella2[[#This Row],[Carico fiscale      (a)+(b)+(c)]]/Tabella2[[#This Row],[Numero contribuenti]]</f>
        <v>3446.7643714466203</v>
      </c>
    </row>
    <row r="310" spans="1:7" x14ac:dyDescent="0.25">
      <c r="A310" s="11">
        <f>Tabella2[[#This Row],[Codice Istat Comune]]</f>
        <v>99004</v>
      </c>
      <c r="B310" s="1" t="str">
        <f>Tabella2[[#This Row],[Denominazione Comune]]</f>
        <v>GEMMANO</v>
      </c>
      <c r="C310" s="3" t="str">
        <f>Tabella2[[#This Row],[Sigla Provincia]]</f>
        <v>RN</v>
      </c>
      <c r="D310" s="2">
        <f>Tabella2[[#This Row],[Numero contribuenti]]</f>
        <v>817</v>
      </c>
      <c r="E310" s="2">
        <f>Tabella2[[#This Row],[Reddito imponibile]]/Tabella2[[#This Row],[Numero contribuenti]]</f>
        <v>15415.017135862912</v>
      </c>
      <c r="F310" s="2">
        <f>Tabella2[[#This Row],[Imposta netta       (a)]]/Tabella2[[#This Row],[Numero contribuenti]]</f>
        <v>2386.9265605875153</v>
      </c>
      <c r="G310" s="2">
        <f>Tabella2[[#This Row],[Carico fiscale      (a)+(b)+(c)]]/Tabella2[[#This Row],[Numero contribuenti]]</f>
        <v>2701.1799265605873</v>
      </c>
    </row>
    <row r="311" spans="1:7" x14ac:dyDescent="0.25">
      <c r="A311" s="11">
        <f>Tabella2[[#This Row],[Codice Istat Comune]]</f>
        <v>99005</v>
      </c>
      <c r="B311" s="1" t="str">
        <f>Tabella2[[#This Row],[Denominazione Comune]]</f>
        <v>MISANO ADRIATICO</v>
      </c>
      <c r="C311" s="3" t="str">
        <f>Tabella2[[#This Row],[Sigla Provincia]]</f>
        <v>RN</v>
      </c>
      <c r="D311" s="2">
        <f>Tabella2[[#This Row],[Numero contribuenti]]</f>
        <v>10624</v>
      </c>
      <c r="E311" s="2">
        <f>Tabella2[[#This Row],[Reddito imponibile]]/Tabella2[[#This Row],[Numero contribuenti]]</f>
        <v>18160.200677710844</v>
      </c>
      <c r="F311" s="2">
        <f>Tabella2[[#This Row],[Imposta netta       (a)]]/Tabella2[[#This Row],[Numero contribuenti]]</f>
        <v>3312.6193524096384</v>
      </c>
      <c r="G311" s="2">
        <f>Tabella2[[#This Row],[Carico fiscale      (a)+(b)+(c)]]/Tabella2[[#This Row],[Numero contribuenti]]</f>
        <v>3645.1506965361446</v>
      </c>
    </row>
    <row r="312" spans="1:7" x14ac:dyDescent="0.25">
      <c r="A312" s="11">
        <f>Tabella2[[#This Row],[Codice Istat Comune]]</f>
        <v>99006</v>
      </c>
      <c r="B312" s="1" t="str">
        <f>Tabella2[[#This Row],[Denominazione Comune]]</f>
        <v>MONDAINO</v>
      </c>
      <c r="C312" s="3" t="str">
        <f>Tabella2[[#This Row],[Sigla Provincia]]</f>
        <v>RN</v>
      </c>
      <c r="D312" s="2">
        <f>Tabella2[[#This Row],[Numero contribuenti]]</f>
        <v>1025</v>
      </c>
      <c r="E312" s="2">
        <f>Tabella2[[#This Row],[Reddito imponibile]]/Tabella2[[#This Row],[Numero contribuenti]]</f>
        <v>17689.362926829268</v>
      </c>
      <c r="F312" s="2">
        <f>Tabella2[[#This Row],[Imposta netta       (a)]]/Tabella2[[#This Row],[Numero contribuenti]]</f>
        <v>3140.0468292682926</v>
      </c>
      <c r="G312" s="2">
        <f>Tabella2[[#This Row],[Carico fiscale      (a)+(b)+(c)]]/Tabella2[[#This Row],[Numero contribuenti]]</f>
        <v>3532.9073170731708</v>
      </c>
    </row>
    <row r="313" spans="1:7" x14ac:dyDescent="0.25">
      <c r="A313" s="11">
        <f>Tabella2[[#This Row],[Codice Istat Comune]]</f>
        <v>99008</v>
      </c>
      <c r="B313" s="1" t="str">
        <f>Tabella2[[#This Row],[Denominazione Comune]]</f>
        <v>MONTEFIORE CONCA</v>
      </c>
      <c r="C313" s="3" t="str">
        <f>Tabella2[[#This Row],[Sigla Provincia]]</f>
        <v>RN</v>
      </c>
      <c r="D313" s="2">
        <f>Tabella2[[#This Row],[Numero contribuenti]]</f>
        <v>1697</v>
      </c>
      <c r="E313" s="2">
        <f>Tabella2[[#This Row],[Reddito imponibile]]/Tabella2[[#This Row],[Numero contribuenti]]</f>
        <v>17143.378314672951</v>
      </c>
      <c r="F313" s="2">
        <f>Tabella2[[#This Row],[Imposta netta       (a)]]/Tabella2[[#This Row],[Numero contribuenti]]</f>
        <v>2851.5833824395995</v>
      </c>
      <c r="G313" s="2">
        <f>Tabella2[[#This Row],[Carico fiscale      (a)+(b)+(c)]]/Tabella2[[#This Row],[Numero contribuenti]]</f>
        <v>3165.1031231585152</v>
      </c>
    </row>
    <row r="314" spans="1:7" x14ac:dyDescent="0.25">
      <c r="A314" s="11">
        <f>Tabella2[[#This Row],[Codice Istat Comune]]</f>
        <v>99009</v>
      </c>
      <c r="B314" s="1" t="str">
        <f>Tabella2[[#This Row],[Denominazione Comune]]</f>
        <v>MONTEGRIDOLFO</v>
      </c>
      <c r="C314" s="3" t="str">
        <f>Tabella2[[#This Row],[Sigla Provincia]]</f>
        <v>RN</v>
      </c>
      <c r="D314" s="2">
        <f>Tabella2[[#This Row],[Numero contribuenti]]</f>
        <v>715</v>
      </c>
      <c r="E314" s="2">
        <f>Tabella2[[#This Row],[Reddito imponibile]]/Tabella2[[#This Row],[Numero contribuenti]]</f>
        <v>19803.123076923075</v>
      </c>
      <c r="F314" s="2">
        <f>Tabella2[[#This Row],[Imposta netta       (a)]]/Tabella2[[#This Row],[Numero contribuenti]]</f>
        <v>3737.1944055944055</v>
      </c>
      <c r="G314" s="2">
        <f>Tabella2[[#This Row],[Carico fiscale      (a)+(b)+(c)]]/Tabella2[[#This Row],[Numero contribuenti]]</f>
        <v>4188.8685314685317</v>
      </c>
    </row>
    <row r="315" spans="1:7" x14ac:dyDescent="0.25">
      <c r="A315" s="11">
        <f>Tabella2[[#This Row],[Codice Istat Comune]]</f>
        <v>99011</v>
      </c>
      <c r="B315" s="1" t="str">
        <f>Tabella2[[#This Row],[Denominazione Comune]]</f>
        <v>MORCIANO DI ROMAGNA</v>
      </c>
      <c r="C315" s="3" t="str">
        <f>Tabella2[[#This Row],[Sigla Provincia]]</f>
        <v>RN</v>
      </c>
      <c r="D315" s="2">
        <f>Tabella2[[#This Row],[Numero contribuenti]]</f>
        <v>5327</v>
      </c>
      <c r="E315" s="2">
        <f>Tabella2[[#This Row],[Reddito imponibile]]/Tabella2[[#This Row],[Numero contribuenti]]</f>
        <v>18350.42650647644</v>
      </c>
      <c r="F315" s="2">
        <f>Tabella2[[#This Row],[Imposta netta       (a)]]/Tabella2[[#This Row],[Numero contribuenti]]</f>
        <v>3227.6080345410173</v>
      </c>
      <c r="G315" s="2">
        <f>Tabella2[[#This Row],[Carico fiscale      (a)+(b)+(c)]]/Tabella2[[#This Row],[Numero contribuenti]]</f>
        <v>3605.5622301483013</v>
      </c>
    </row>
    <row r="316" spans="1:7" x14ac:dyDescent="0.25">
      <c r="A316" s="11">
        <f>Tabella2[[#This Row],[Codice Istat Comune]]</f>
        <v>99013</v>
      </c>
      <c r="B316" s="1" t="str">
        <f>Tabella2[[#This Row],[Denominazione Comune]]</f>
        <v>RICCIONE</v>
      </c>
      <c r="C316" s="3" t="str">
        <f>Tabella2[[#This Row],[Sigla Provincia]]</f>
        <v>RN</v>
      </c>
      <c r="D316" s="2">
        <f>Tabella2[[#This Row],[Numero contribuenti]]</f>
        <v>27280</v>
      </c>
      <c r="E316" s="2">
        <f>Tabella2[[#This Row],[Reddito imponibile]]/Tabella2[[#This Row],[Numero contribuenti]]</f>
        <v>18942.54948680352</v>
      </c>
      <c r="F316" s="2">
        <f>Tabella2[[#This Row],[Imposta netta       (a)]]/Tabella2[[#This Row],[Numero contribuenti]]</f>
        <v>3646.4332478005863</v>
      </c>
      <c r="G316" s="2">
        <f>Tabella2[[#This Row],[Carico fiscale      (a)+(b)+(c)]]/Tabella2[[#This Row],[Numero contribuenti]]</f>
        <v>3942.344391495601</v>
      </c>
    </row>
    <row r="317" spans="1:7" x14ac:dyDescent="0.25">
      <c r="A317" s="11">
        <f>Tabella2[[#This Row],[Codice Istat Comune]]</f>
        <v>99014</v>
      </c>
      <c r="B317" s="1" t="str">
        <f>Tabella2[[#This Row],[Denominazione Comune]]</f>
        <v>RIMINI</v>
      </c>
      <c r="C317" s="3" t="str">
        <f>Tabella2[[#This Row],[Sigla Provincia]]</f>
        <v>RN</v>
      </c>
      <c r="D317" s="2">
        <f>Tabella2[[#This Row],[Numero contribuenti]]</f>
        <v>115682</v>
      </c>
      <c r="E317" s="2">
        <f>Tabella2[[#This Row],[Reddito imponibile]]/Tabella2[[#This Row],[Numero contribuenti]]</f>
        <v>19441.310368078008</v>
      </c>
      <c r="F317" s="2">
        <f>Tabella2[[#This Row],[Imposta netta       (a)]]/Tabella2[[#This Row],[Numero contribuenti]]</f>
        <v>3721.8086564893415</v>
      </c>
      <c r="G317" s="2">
        <f>Tabella2[[#This Row],[Carico fiscale      (a)+(b)+(c)]]/Tabella2[[#This Row],[Numero contribuenti]]</f>
        <v>4123.0104856416729</v>
      </c>
    </row>
    <row r="318" spans="1:7" x14ac:dyDescent="0.25">
      <c r="A318" s="11">
        <f>Tabella2[[#This Row],[Codice Istat Comune]]</f>
        <v>99015</v>
      </c>
      <c r="B318" s="1" t="str">
        <f>Tabella2[[#This Row],[Denominazione Comune]]</f>
        <v>SALUDECIO</v>
      </c>
      <c r="C318" s="3" t="str">
        <f>Tabella2[[#This Row],[Sigla Provincia]]</f>
        <v>RN</v>
      </c>
      <c r="D318" s="2">
        <f>Tabella2[[#This Row],[Numero contribuenti]]</f>
        <v>2320</v>
      </c>
      <c r="E318" s="2">
        <f>Tabella2[[#This Row],[Reddito imponibile]]/Tabella2[[#This Row],[Numero contribuenti]]</f>
        <v>17343.180172413791</v>
      </c>
      <c r="F318" s="2">
        <f>Tabella2[[#This Row],[Imposta netta       (a)]]/Tabella2[[#This Row],[Numero contribuenti]]</f>
        <v>3040.2357758620687</v>
      </c>
      <c r="G318" s="2">
        <f>Tabella2[[#This Row],[Carico fiscale      (a)+(b)+(c)]]/Tabella2[[#This Row],[Numero contribuenti]]</f>
        <v>3419.9900862068966</v>
      </c>
    </row>
    <row r="319" spans="1:7" x14ac:dyDescent="0.25">
      <c r="A319" s="11">
        <f>Tabella2[[#This Row],[Codice Istat Comune]]</f>
        <v>99016</v>
      </c>
      <c r="B319" s="1" t="str">
        <f>Tabella2[[#This Row],[Denominazione Comune]]</f>
        <v>SAN CLEMENTE</v>
      </c>
      <c r="C319" s="3" t="str">
        <f>Tabella2[[#This Row],[Sigla Provincia]]</f>
        <v>RN</v>
      </c>
      <c r="D319" s="2">
        <f>Tabella2[[#This Row],[Numero contribuenti]]</f>
        <v>4219</v>
      </c>
      <c r="E319" s="2">
        <f>Tabella2[[#This Row],[Reddito imponibile]]/Tabella2[[#This Row],[Numero contribuenti]]</f>
        <v>17723.549182270679</v>
      </c>
      <c r="F319" s="2">
        <f>Tabella2[[#This Row],[Imposta netta       (a)]]/Tabella2[[#This Row],[Numero contribuenti]]</f>
        <v>3059.5802322825316</v>
      </c>
      <c r="G319" s="2">
        <f>Tabella2[[#This Row],[Carico fiscale      (a)+(b)+(c)]]/Tabella2[[#This Row],[Numero contribuenti]]</f>
        <v>3403.9971557241051</v>
      </c>
    </row>
    <row r="320" spans="1:7" x14ac:dyDescent="0.25">
      <c r="A320" s="11">
        <f>Tabella2[[#This Row],[Codice Istat Comune]]</f>
        <v>99017</v>
      </c>
      <c r="B320" s="1" t="str">
        <f>Tabella2[[#This Row],[Denominazione Comune]]</f>
        <v>SAN GIOVANNI IN MARIGNANO</v>
      </c>
      <c r="C320" s="3" t="str">
        <f>Tabella2[[#This Row],[Sigla Provincia]]</f>
        <v>RN</v>
      </c>
      <c r="D320" s="2">
        <f>Tabella2[[#This Row],[Numero contribuenti]]</f>
        <v>7276</v>
      </c>
      <c r="E320" s="2">
        <f>Tabella2[[#This Row],[Reddito imponibile]]/Tabella2[[#This Row],[Numero contribuenti]]</f>
        <v>19330.953271028036</v>
      </c>
      <c r="F320" s="2">
        <f>Tabella2[[#This Row],[Imposta netta       (a)]]/Tabella2[[#This Row],[Numero contribuenti]]</f>
        <v>3737.1032160527761</v>
      </c>
      <c r="G320" s="2">
        <f>Tabella2[[#This Row],[Carico fiscale      (a)+(b)+(c)]]/Tabella2[[#This Row],[Numero contribuenti]]</f>
        <v>4163.9200109950525</v>
      </c>
    </row>
    <row r="321" spans="1:7" x14ac:dyDescent="0.25">
      <c r="A321" s="11">
        <f>Tabella2[[#This Row],[Codice Istat Comune]]</f>
        <v>99018</v>
      </c>
      <c r="B321" s="1" t="str">
        <f>Tabella2[[#This Row],[Denominazione Comune]]</f>
        <v>SANTARCANGELO DI ROMAGNA</v>
      </c>
      <c r="C321" s="3" t="str">
        <f>Tabella2[[#This Row],[Sigla Provincia]]</f>
        <v>RN</v>
      </c>
      <c r="D321" s="2">
        <f>Tabella2[[#This Row],[Numero contribuenti]]</f>
        <v>16852</v>
      </c>
      <c r="E321" s="2">
        <f>Tabella2[[#This Row],[Reddito imponibile]]/Tabella2[[#This Row],[Numero contribuenti]]</f>
        <v>19152.018870163778</v>
      </c>
      <c r="F321" s="2">
        <f>Tabella2[[#This Row],[Imposta netta       (a)]]/Tabella2[[#This Row],[Numero contribuenti]]</f>
        <v>3546.2405055779727</v>
      </c>
      <c r="G321" s="2">
        <f>Tabella2[[#This Row],[Carico fiscale      (a)+(b)+(c)]]/Tabella2[[#This Row],[Numero contribuenti]]</f>
        <v>3935.6732138618563</v>
      </c>
    </row>
    <row r="322" spans="1:7" x14ac:dyDescent="0.25">
      <c r="A322" s="11">
        <f>Tabella2[[#This Row],[Codice Istat Comune]]</f>
        <v>99020</v>
      </c>
      <c r="B322" s="1" t="str">
        <f>Tabella2[[#This Row],[Denominazione Comune]]</f>
        <v>VERUCCHIO</v>
      </c>
      <c r="C322" s="3" t="str">
        <f>Tabella2[[#This Row],[Sigla Provincia]]</f>
        <v>RN</v>
      </c>
      <c r="D322" s="2">
        <f>Tabella2[[#This Row],[Numero contribuenti]]</f>
        <v>7558</v>
      </c>
      <c r="E322" s="2">
        <f>Tabella2[[#This Row],[Reddito imponibile]]/Tabella2[[#This Row],[Numero contribuenti]]</f>
        <v>17902.406192114315</v>
      </c>
      <c r="F322" s="2">
        <f>Tabella2[[#This Row],[Imposta netta       (a)]]/Tabella2[[#This Row],[Numero contribuenti]]</f>
        <v>3006.0841492458321</v>
      </c>
      <c r="G322" s="2">
        <f>Tabella2[[#This Row],[Carico fiscale      (a)+(b)+(c)]]/Tabella2[[#This Row],[Numero contribuenti]]</f>
        <v>3357.3307753373911</v>
      </c>
    </row>
    <row r="323" spans="1:7" x14ac:dyDescent="0.25">
      <c r="A323" s="11">
        <f>Tabella2[[#This Row],[Codice Istat Comune]]</f>
        <v>99021</v>
      </c>
      <c r="B323" s="1" t="str">
        <f>Tabella2[[#This Row],[Denominazione Comune]]</f>
        <v>CASTELDELCI</v>
      </c>
      <c r="C323" s="3" t="str">
        <f>Tabella2[[#This Row],[Sigla Provincia]]</f>
        <v>RN</v>
      </c>
      <c r="D323" s="2">
        <f>Tabella2[[#This Row],[Numero contribuenti]]</f>
        <v>302</v>
      </c>
      <c r="E323" s="2">
        <f>Tabella2[[#This Row],[Reddito imponibile]]/Tabella2[[#This Row],[Numero contribuenti]]</f>
        <v>13978.877483443708</v>
      </c>
      <c r="F323" s="2">
        <f>Tabella2[[#This Row],[Imposta netta       (a)]]/Tabella2[[#This Row],[Numero contribuenti]]</f>
        <v>1920.6456953642385</v>
      </c>
      <c r="G323" s="2">
        <f>Tabella2[[#This Row],[Carico fiscale      (a)+(b)+(c)]]/Tabella2[[#This Row],[Numero contribuenti]]</f>
        <v>2196.4470198675494</v>
      </c>
    </row>
    <row r="324" spans="1:7" x14ac:dyDescent="0.25">
      <c r="A324" s="11">
        <f>Tabella2[[#This Row],[Codice Istat Comune]]</f>
        <v>99022</v>
      </c>
      <c r="B324" s="1" t="str">
        <f>Tabella2[[#This Row],[Denominazione Comune]]</f>
        <v>MAIOLO</v>
      </c>
      <c r="C324" s="3" t="str">
        <f>Tabella2[[#This Row],[Sigla Provincia]]</f>
        <v>RN</v>
      </c>
      <c r="D324" s="2">
        <f>Tabella2[[#This Row],[Numero contribuenti]]</f>
        <v>624</v>
      </c>
      <c r="E324" s="2">
        <f>Tabella2[[#This Row],[Reddito imponibile]]/Tabella2[[#This Row],[Numero contribuenti]]</f>
        <v>17194.663461538461</v>
      </c>
      <c r="F324" s="2">
        <f>Tabella2[[#This Row],[Imposta netta       (a)]]/Tabella2[[#This Row],[Numero contribuenti]]</f>
        <v>2883.4807692307691</v>
      </c>
      <c r="G324" s="2">
        <f>Tabella2[[#This Row],[Carico fiscale      (a)+(b)+(c)]]/Tabella2[[#This Row],[Numero contribuenti]]</f>
        <v>3256.0673076923076</v>
      </c>
    </row>
    <row r="325" spans="1:7" x14ac:dyDescent="0.25">
      <c r="A325" s="11">
        <f>Tabella2[[#This Row],[Codice Istat Comune]]</f>
        <v>99023</v>
      </c>
      <c r="B325" s="1" t="str">
        <f>Tabella2[[#This Row],[Denominazione Comune]]</f>
        <v>NOVAFELTRIA</v>
      </c>
      <c r="C325" s="3" t="str">
        <f>Tabella2[[#This Row],[Sigla Provincia]]</f>
        <v>RN</v>
      </c>
      <c r="D325" s="2">
        <f>Tabella2[[#This Row],[Numero contribuenti]]</f>
        <v>5369</v>
      </c>
      <c r="E325" s="2">
        <f>Tabella2[[#This Row],[Reddito imponibile]]/Tabella2[[#This Row],[Numero contribuenti]]</f>
        <v>18358.410877258335</v>
      </c>
      <c r="F325" s="2">
        <f>Tabella2[[#This Row],[Imposta netta       (a)]]/Tabella2[[#This Row],[Numero contribuenti]]</f>
        <v>3169.0728254796049</v>
      </c>
      <c r="G325" s="2">
        <f>Tabella2[[#This Row],[Carico fiscale      (a)+(b)+(c)]]/Tabella2[[#This Row],[Numero contribuenti]]</f>
        <v>3559.6600856770347</v>
      </c>
    </row>
    <row r="326" spans="1:7" x14ac:dyDescent="0.25">
      <c r="A326" s="11">
        <f>Tabella2[[#This Row],[Codice Istat Comune]]</f>
        <v>99024</v>
      </c>
      <c r="B326" s="1" t="str">
        <f>Tabella2[[#This Row],[Denominazione Comune]]</f>
        <v>PENNABILLI</v>
      </c>
      <c r="C326" s="3" t="str">
        <f>Tabella2[[#This Row],[Sigla Provincia]]</f>
        <v>RN</v>
      </c>
      <c r="D326" s="2">
        <f>Tabella2[[#This Row],[Numero contribuenti]]</f>
        <v>2106</v>
      </c>
      <c r="E326" s="2">
        <f>Tabella2[[#This Row],[Reddito imponibile]]/Tabella2[[#This Row],[Numero contribuenti]]</f>
        <v>16394.279202279202</v>
      </c>
      <c r="F326" s="2">
        <f>Tabella2[[#This Row],[Imposta netta       (a)]]/Tabella2[[#This Row],[Numero contribuenti]]</f>
        <v>2504.5560303893635</v>
      </c>
      <c r="G326" s="2">
        <f>Tabella2[[#This Row],[Carico fiscale      (a)+(b)+(c)]]/Tabella2[[#This Row],[Numero contribuenti]]</f>
        <v>2852.4468186134854</v>
      </c>
    </row>
    <row r="327" spans="1:7" x14ac:dyDescent="0.25">
      <c r="A327" s="11">
        <f>Tabella2[[#This Row],[Codice Istat Comune]]</f>
        <v>99025</v>
      </c>
      <c r="B327" s="1" t="str">
        <f>Tabella2[[#This Row],[Denominazione Comune]]</f>
        <v>SAN LEO</v>
      </c>
      <c r="C327" s="3" t="str">
        <f>Tabella2[[#This Row],[Sigla Provincia]]</f>
        <v>RN</v>
      </c>
      <c r="D327" s="2">
        <f>Tabella2[[#This Row],[Numero contribuenti]]</f>
        <v>2218</v>
      </c>
      <c r="E327" s="2">
        <f>Tabella2[[#This Row],[Reddito imponibile]]/Tabella2[[#This Row],[Numero contribuenti]]</f>
        <v>16081.309287646529</v>
      </c>
      <c r="F327" s="2">
        <f>Tabella2[[#This Row],[Imposta netta       (a)]]/Tabella2[[#This Row],[Numero contribuenti]]</f>
        <v>2638.18349864743</v>
      </c>
      <c r="G327" s="2">
        <f>Tabella2[[#This Row],[Carico fiscale      (a)+(b)+(c)]]/Tabella2[[#This Row],[Numero contribuenti]]</f>
        <v>2978.5419296663663</v>
      </c>
    </row>
    <row r="328" spans="1:7" x14ac:dyDescent="0.25">
      <c r="A328" s="11">
        <f>Tabella2[[#This Row],[Codice Istat Comune]]</f>
        <v>99026</v>
      </c>
      <c r="B328" s="1" t="str">
        <f>Tabella2[[#This Row],[Denominazione Comune]]</f>
        <v>SANT'AGATA FELTRIA</v>
      </c>
      <c r="C328" s="3" t="str">
        <f>Tabella2[[#This Row],[Sigla Provincia]]</f>
        <v>RN</v>
      </c>
      <c r="D328" s="2">
        <f>Tabella2[[#This Row],[Numero contribuenti]]</f>
        <v>1609</v>
      </c>
      <c r="E328" s="2">
        <f>Tabella2[[#This Row],[Reddito imponibile]]/Tabella2[[#This Row],[Numero contribuenti]]</f>
        <v>17494.419515226848</v>
      </c>
      <c r="F328" s="2">
        <f>Tabella2[[#This Row],[Imposta netta       (a)]]/Tabella2[[#This Row],[Numero contribuenti]]</f>
        <v>2959.9962709757615</v>
      </c>
      <c r="G328" s="2">
        <f>Tabella2[[#This Row],[Carico fiscale      (a)+(b)+(c)]]/Tabella2[[#This Row],[Numero contribuenti]]</f>
        <v>3345.1957737725297</v>
      </c>
    </row>
    <row r="329" spans="1:7" x14ac:dyDescent="0.25">
      <c r="A329" s="11">
        <f>Tabella2[[#This Row],[Codice Istat Comune]]</f>
        <v>99027</v>
      </c>
      <c r="B329" s="1" t="str">
        <f>Tabella2[[#This Row],[Denominazione Comune]]</f>
        <v>TALAMELLO</v>
      </c>
      <c r="C329" s="3" t="str">
        <f>Tabella2[[#This Row],[Sigla Provincia]]</f>
        <v>RN</v>
      </c>
      <c r="D329" s="2">
        <f>Tabella2[[#This Row],[Numero contribuenti]]</f>
        <v>792</v>
      </c>
      <c r="E329" s="2">
        <f>Tabella2[[#This Row],[Reddito imponibile]]/Tabella2[[#This Row],[Numero contribuenti]]</f>
        <v>17712.800505050505</v>
      </c>
      <c r="F329" s="2">
        <f>Tabella2[[#This Row],[Imposta netta       (a)]]/Tabella2[[#This Row],[Numero contribuenti]]</f>
        <v>2793.3308080808079</v>
      </c>
      <c r="G329" s="2">
        <f>Tabella2[[#This Row],[Carico fiscale      (a)+(b)+(c)]]/Tabella2[[#This Row],[Numero contribuenti]]</f>
        <v>3146.4595959595958</v>
      </c>
    </row>
    <row r="330" spans="1:7" x14ac:dyDescent="0.25">
      <c r="A330" s="11">
        <f>Tabella2[[#This Row],[Codice Istat Comune]]</f>
        <v>99028</v>
      </c>
      <c r="B330" s="1" t="str">
        <f>Tabella2[[#This Row],[Denominazione Comune]]</f>
        <v>POGGIO TORRIANA</v>
      </c>
      <c r="C330" s="3" t="str">
        <f>Tabella2[[#This Row],[Sigla Provincia]]</f>
        <v>RN</v>
      </c>
      <c r="D330" s="2">
        <f>Tabella2[[#This Row],[Numero contribuenti]]</f>
        <v>3822</v>
      </c>
      <c r="E330" s="2">
        <f>Tabella2[[#This Row],[Reddito imponibile]]/Tabella2[[#This Row],[Numero contribuenti]]</f>
        <v>18004.538461538461</v>
      </c>
      <c r="F330" s="2">
        <f>Tabella2[[#This Row],[Imposta netta       (a)]]/Tabella2[[#This Row],[Numero contribuenti]]</f>
        <v>3074.6161695447408</v>
      </c>
      <c r="G330" s="2">
        <f>Tabella2[[#This Row],[Carico fiscale      (a)+(b)+(c)]]/Tabella2[[#This Row],[Numero contribuenti]]</f>
        <v>3384.9597069597071</v>
      </c>
    </row>
    <row r="331" spans="1:7" x14ac:dyDescent="0.25">
      <c r="A331" s="11">
        <f>Tabella2[[#This Row],[Codice Istat Comune]]</f>
        <v>99029</v>
      </c>
      <c r="B331" s="1" t="str">
        <f>Tabella2[[#This Row],[Denominazione Comune]]</f>
        <v>MONTESCUDO-MONTE COLOMBO</v>
      </c>
      <c r="C331" s="3" t="str">
        <f>Tabella2[[#This Row],[Sigla Provincia]]</f>
        <v>RN</v>
      </c>
      <c r="D331" s="2">
        <f>Tabella2[[#This Row],[Numero contribuenti]]</f>
        <v>4883</v>
      </c>
      <c r="E331" s="2">
        <f>Tabella2[[#This Row],[Reddito imponibile]]/Tabella2[[#This Row],[Numero contribuenti]]</f>
        <v>16561.192914192095</v>
      </c>
      <c r="F331" s="2">
        <f>Tabella2[[#This Row],[Imposta netta       (a)]]/Tabella2[[#This Row],[Numero contribuenti]]</f>
        <v>2674.2224042596763</v>
      </c>
      <c r="G331" s="2">
        <f>Tabella2[[#This Row],[Carico fiscale      (a)+(b)+(c)]]/Tabella2[[#This Row],[Numero contribuenti]]</f>
        <v>2920.544132705304</v>
      </c>
    </row>
    <row r="332" spans="1:7" x14ac:dyDescent="0.25">
      <c r="A332" s="11">
        <f>Tabella2[[#This Row],[Codice Istat Comune]]</f>
        <v>99030</v>
      </c>
      <c r="B332" s="1" t="str">
        <f>Tabella2[[#This Row],[Denominazione Comune]]</f>
        <v>MONTECOPIOLO</v>
      </c>
      <c r="C332" s="3" t="str">
        <f>Tabella2[[#This Row],[Sigla Provincia]]</f>
        <v>RN</v>
      </c>
      <c r="D332" s="2">
        <f>Tabella2[[#This Row],[Numero contribuenti]]</f>
        <v>849</v>
      </c>
      <c r="E332" s="2">
        <f>Tabella2[[#This Row],[Reddito imponibile]]/Tabella2[[#This Row],[Numero contribuenti]]</f>
        <v>15811.743227326266</v>
      </c>
      <c r="F332" s="2">
        <f>Tabella2[[#This Row],[Imposta netta       (a)]]/Tabella2[[#This Row],[Numero contribuenti]]</f>
        <v>2529.2579505300355</v>
      </c>
      <c r="G332" s="2">
        <f>Tabella2[[#This Row],[Carico fiscale      (a)+(b)+(c)]]/Tabella2[[#This Row],[Numero contribuenti]]</f>
        <v>2850.5488810365136</v>
      </c>
    </row>
    <row r="333" spans="1:7" x14ac:dyDescent="0.25">
      <c r="A333" s="11">
        <f>Tabella2[[#This Row],[Codice Istat Comune]]</f>
        <v>99031</v>
      </c>
      <c r="B333" s="1" t="str">
        <f>Tabella2[[#This Row],[Denominazione Comune]]</f>
        <v>SASSOFELTRIO</v>
      </c>
      <c r="C333" s="3" t="str">
        <f>Tabella2[[#This Row],[Sigla Provincia]]</f>
        <v>RN</v>
      </c>
      <c r="D333" s="2">
        <f>Tabella2[[#This Row],[Numero contribuenti]]</f>
        <v>1062</v>
      </c>
      <c r="E333" s="2">
        <f>Tabella2[[#This Row],[Reddito imponibile]]/Tabella2[[#This Row],[Numero contribuenti]]</f>
        <v>14726.407721280602</v>
      </c>
      <c r="F333" s="2">
        <f>Tabella2[[#This Row],[Imposta netta       (a)]]/Tabella2[[#This Row],[Numero contribuenti]]</f>
        <v>2302.593220338983</v>
      </c>
      <c r="G333" s="2">
        <f>Tabella2[[#This Row],[Carico fiscale      (a)+(b)+(c)]]/Tabella2[[#This Row],[Numero contribuenti]]</f>
        <v>2585.9020715630886</v>
      </c>
    </row>
    <row r="334" spans="1:7" x14ac:dyDescent="0.25">
      <c r="A334" s="4" t="s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4B69D3E5733446B0FAE3C81CC1AA29" ma:contentTypeVersion="10" ma:contentTypeDescription="Creare un nuovo documento." ma:contentTypeScope="" ma:versionID="35d6b821ae5613089aba968390308dd5">
  <xsd:schema xmlns:xsd="http://www.w3.org/2001/XMLSchema" xmlns:xs="http://www.w3.org/2001/XMLSchema" xmlns:p="http://schemas.microsoft.com/office/2006/metadata/properties" xmlns:ns3="4c3236c6-95d2-4d17-be8d-585712637b94" xmlns:ns4="0eda4f44-c574-4c28-adc0-f041ccbed4ff" targetNamespace="http://schemas.microsoft.com/office/2006/metadata/properties" ma:root="true" ma:fieldsID="7eebad53302e8bf016d37f67387980c6" ns3:_="" ns4:_="">
    <xsd:import namespace="4c3236c6-95d2-4d17-be8d-585712637b94"/>
    <xsd:import namespace="0eda4f44-c574-4c28-adc0-f041ccbed4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236c6-95d2-4d17-be8d-58571263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4f44-c574-4c28-adc0-f041ccbed4f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A7A71-8C87-4071-ADB6-723A31636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236c6-95d2-4d17-be8d-585712637b94"/>
    <ds:schemaRef ds:uri="0eda4f44-c574-4c28-adc0-f041ccbed4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24AB3E-53DF-4348-AB99-9F61C802F8A3}">
  <ds:schemaRefs>
    <ds:schemaRef ds:uri="http://purl.org/dc/elements/1.1/"/>
    <ds:schemaRef ds:uri="http://schemas.microsoft.com/office/2006/metadata/properties"/>
    <ds:schemaRef ds:uri="http://purl.org/dc/terms/"/>
    <ds:schemaRef ds:uri="0eda4f44-c574-4c28-adc0-f041ccbed4ff"/>
    <ds:schemaRef ds:uri="http://schemas.microsoft.com/office/2006/documentManagement/types"/>
    <ds:schemaRef ds:uri="http://schemas.microsoft.com/office/infopath/2007/PartnerControls"/>
    <ds:schemaRef ds:uri="4c3236c6-95d2-4d17-be8d-585712637b9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23A26E-6D23-402D-8D2B-5432EAA864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comune</vt:lpstr>
      <vt:lpstr>medie per comune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Ardito Valeria</dc:creator>
  <cp:lastModifiedBy>Administrator</cp:lastModifiedBy>
  <dcterms:created xsi:type="dcterms:W3CDTF">2019-09-06T08:07:20Z</dcterms:created>
  <dcterms:modified xsi:type="dcterms:W3CDTF">2023-05-26T13:21:20Z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0x010100A54B69D3E5733446B0FAE3C81CC1AA29</vt:lpwstr>
  </property>
</Properties>
</file>