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cini_m\Documents\"/>
    </mc:Choice>
  </mc:AlternateContent>
  <xr:revisionPtr revIDLastSave="0" documentId="13_ncr:1_{E05C012C-492C-4A9A-84D4-8E4F6A11B43B}" xr6:coauthVersionLast="47" xr6:coauthVersionMax="47" xr10:uidLastSave="{00000000-0000-0000-0000-000000000000}"/>
  <bookViews>
    <workbookView xWindow="-120" yWindow="-120" windowWidth="20730" windowHeight="11160" xr2:uid="{CF1F1E9C-2196-4E94-85A5-71043473F478}"/>
  </bookViews>
  <sheets>
    <sheet name="dati per provincia" sheetId="2" r:id="rId1"/>
    <sheet name="medie per provinci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4" i="4"/>
  <c r="G5" i="4"/>
  <c r="G6" i="4"/>
  <c r="G7" i="4"/>
  <c r="G8" i="4"/>
  <c r="G9" i="4"/>
  <c r="G10" i="4"/>
  <c r="G11" i="4"/>
  <c r="G12" i="4"/>
  <c r="G13" i="4"/>
  <c r="G4" i="4"/>
  <c r="F5" i="4"/>
  <c r="F6" i="4"/>
  <c r="F7" i="4"/>
  <c r="F8" i="4"/>
  <c r="F9" i="4"/>
  <c r="F10" i="4"/>
  <c r="F11" i="4"/>
  <c r="F12" i="4"/>
  <c r="F13" i="4"/>
  <c r="F4" i="4"/>
  <c r="E5" i="4"/>
  <c r="E6" i="4"/>
  <c r="E7" i="4"/>
  <c r="E8" i="4"/>
  <c r="E9" i="4"/>
  <c r="E10" i="4"/>
  <c r="E11" i="4"/>
  <c r="E12" i="4"/>
  <c r="E13" i="4"/>
  <c r="E4" i="4"/>
</calcChain>
</file>

<file path=xl/sharedStrings.xml><?xml version="1.0" encoding="utf-8"?>
<sst xmlns="http://schemas.openxmlformats.org/spreadsheetml/2006/main" count="76" uniqueCount="43">
  <si>
    <t>Sigla Provincia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</si>
  <si>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</si>
  <si>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</si>
  <si>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</si>
  <si>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</si>
  <si>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</si>
  <si>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</si>
  <si>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</si>
  <si>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</si>
  <si>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</si>
  <si>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Reddito imponibile</t>
  </si>
  <si>
    <t>Numero contribuenti</t>
  </si>
  <si>
    <t>Imposta netta media</t>
  </si>
  <si>
    <t>Reddito imponibile medio</t>
  </si>
  <si>
    <t>Carico fiscale medio</t>
  </si>
  <si>
    <t>Imposta netta       (a)</t>
  </si>
  <si>
    <t>Addizionale regionale dovuta (b)</t>
  </si>
  <si>
    <t>Addizionale comunale dovuta (c)</t>
  </si>
  <si>
    <t>Carico fiscale (a)+(b)+(c)</t>
  </si>
  <si>
    <t>Codice Istat Provincia</t>
  </si>
  <si>
    <t>Denominazione Provincia</t>
  </si>
  <si>
    <t>Bologna</t>
  </si>
  <si>
    <t>Forlì-Cesena</t>
  </si>
  <si>
    <t>Ferrara</t>
  </si>
  <si>
    <t>Modena</t>
  </si>
  <si>
    <t>Piacenza</t>
  </si>
  <si>
    <t>Parma</t>
  </si>
  <si>
    <t>Reggio Emilia</t>
  </si>
  <si>
    <t>Ravenna</t>
  </si>
  <si>
    <t>Rimini</t>
  </si>
  <si>
    <t>037</t>
  </si>
  <si>
    <t>040</t>
  </si>
  <si>
    <t>038</t>
  </si>
  <si>
    <t>036</t>
  </si>
  <si>
    <t>033</t>
  </si>
  <si>
    <t>034</t>
  </si>
  <si>
    <t>039</t>
  </si>
  <si>
    <t>035</t>
  </si>
  <si>
    <t>099</t>
  </si>
  <si>
    <t>Emilia-Romagna</t>
  </si>
  <si>
    <t>Fonte: Elaborazioni Regione Emilia-Romagna su dati MEF - Dipartimento delle Finanze</t>
  </si>
  <si>
    <r>
      <t>Reddito imponibile, Imposta netta e carico fiscale per provincia. Emilia-Romagna. Dichiarazioni 2021 - Anno d'imposta 2020 (</t>
    </r>
    <r>
      <rPr>
        <b/>
        <i/>
        <sz val="11"/>
        <rFont val="Calibri"/>
        <family val="2"/>
        <scheme val="minor"/>
      </rPr>
      <t>Valori medi per contribuente in  euro</t>
    </r>
    <r>
      <rPr>
        <b/>
        <sz val="11"/>
        <rFont val="Calibri"/>
        <family val="2"/>
        <scheme val="minor"/>
      </rPr>
      <t>)</t>
    </r>
  </si>
  <si>
    <r>
      <t>Numero di contribuenti, Reddito imponibile, Imposta netta,  Addizionale regionale e comunale e carico fiscale per provincia. Emilia-Romagna. Dichiarazioni 2021 - Anno d'imposta 2020 (</t>
    </r>
    <r>
      <rPr>
        <b/>
        <i/>
        <sz val="11"/>
        <rFont val="Calibri"/>
        <family val="2"/>
        <scheme val="minor"/>
      </rPr>
      <t>Ammontari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</si>
</sst>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/>
    <xf numFmtId="0" fontId="4" fillId="0" borderId="0" xfId="0" applyFont="1"/>
    <xf numFmtId="0" fontId="1" fillId="0" borderId="0" xfId="0" quotePrefix="1" applyFont="1"/>
    <xf numFmtId="0" fontId="2" fillId="0" borderId="1" xfId="0" applyFont="1" applyBorder="1"/>
    <xf numFmtId="3" fontId="2" fillId="0" borderId="1" xfId="0" applyNumberFormat="1" applyFont="1" applyBorder="1"/>
    <xf numFmtId="0" fontId="4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F70D22-7635-4E9B-837E-7BF9CAD427DF}" name="Tabella1" displayName="Tabella1" ref="A3:I13" totalsRowShown="0" headerRowDxfId="21" dataDxfId="19" headerRowBorderDxfId="20">
  <tableColumns count="9">
    <tableColumn id="1" xr3:uid="{B508F374-23C3-4184-B897-13844CEC48EB}" name="Codice Istat Provincia" dataDxfId="18"/>
    <tableColumn id="2" xr3:uid="{836EFCE9-3548-4036-86B8-A41296CAED74}" name="Denominazione Provincia" dataDxfId="17"/>
    <tableColumn id="3" xr3:uid="{533B3743-6663-4F91-9E51-5E834BAD590E}" name="Sigla Provincia" dataDxfId="16"/>
    <tableColumn id="4" xr3:uid="{E58A5FA5-4CF6-4B54-9B37-73BF1CB56DA4}" name="Numero contribuenti" dataDxfId="15"/>
    <tableColumn id="5" xr3:uid="{7C98D69A-4D6E-4653-BE73-04D5B36C7D71}" name="Reddito imponibile" dataDxfId="14"/>
    <tableColumn id="6" xr3:uid="{69EA6FE6-5325-4C86-AB6B-93933F689361}" name="Imposta netta       (a)" dataDxfId="13"/>
    <tableColumn id="7" xr3:uid="{2CD42089-3DC1-4DB0-AAED-008967C1688A}" name="Addizionale regionale dovuta (b)" dataDxfId="12"/>
    <tableColumn id="8" xr3:uid="{1BD3B51C-ED7C-44FC-8C0F-D62015446DEA}" name="Addizionale comunale dovuta (c)" dataDxfId="11"/>
    <tableColumn id="9" xr3:uid="{D0711A51-1DBE-4F4F-8B0B-672FF94E80F4}" name="Carico fiscale (a)+(b)+(c)" dataDxfId="1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B02BAD3-9E1B-496E-A826-FE5A4C763A97}" name="Tabella4" displayName="Tabella4" ref="A3:G13" totalsRowShown="0" headerRowDxfId="9" dataDxfId="7" headerRowBorderDxfId="8">
  <tableColumns count="7">
    <tableColumn id="1" xr3:uid="{0A31B20E-8E8B-445E-A3F9-1464A4B0426F}" name="Codice Istat Provincia" dataDxfId="6"/>
    <tableColumn id="2" xr3:uid="{E4E3725B-B12B-463B-A803-C98E1CD2F221}" name="Denominazione Provincia" dataDxfId="5"/>
    <tableColumn id="3" xr3:uid="{BD33BC8A-1DB3-4314-AD63-B8C02923745F}" name="Sigla Provincia" dataDxfId="4"/>
    <tableColumn id="4" xr3:uid="{BC832B0F-0439-4573-A44F-B04AB907BDFB}" name="Numero contribuenti" dataDxfId="3">
      <calculatedColumnFormula>Tabella1[[#This Row],[Numero contribuenti]]</calculatedColumnFormula>
    </tableColumn>
    <tableColumn id="5" xr3:uid="{8CBD23E4-FCD8-45F2-928B-58CCD8B355EE}" name="Reddito imponibile medio" dataDxfId="2">
      <calculatedColumnFormula>Tabella1[[#This Row],[Reddito imponibile]]/Tabella1[[#This Row],[Numero contribuenti]]</calculatedColumnFormula>
    </tableColumn>
    <tableColumn id="6" xr3:uid="{B89E5C94-1DE2-487F-8CB8-73A01BDD35F1}" name="Imposta netta media" dataDxfId="1">
      <calculatedColumnFormula>Tabella1[[#This Row],[Imposta netta       (a)]]/Tabella1[[#This Row],[Numero contribuenti]]</calculatedColumnFormula>
    </tableColumn>
    <tableColumn id="7" xr3:uid="{E87F4E99-BE23-4177-8736-2DD060400DF0}" name="Carico fiscale medio" dataDxfId="0">
      <calculatedColumnFormula>Tabella1[[#This Row],[Carico fiscale (a)+(b)+(c)]]/Tabella1[[#This Row],[Numero contribuenti]]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A035-0369-4938-84D1-40B9B452B5A2}">
  <dimension ref="A1:I14"/>
  <sheetViews>
    <sheetView tabSelected="1" workbookViewId="0">
      <selection sqref="A1:H1"/>
    </sheetView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6" width="24.7109375" style="2" customWidth="1"/>
    <col min="7" max="8" width="32.140625" style="2" customWidth="1"/>
    <col min="9" max="9" width="24.7109375" style="2" customWidth="1"/>
  </cols>
  <sheetData>
    <row r="1" spans="1:9" x14ac:dyDescent="0.25">
      <c r="A1" s="14" t="s">
        <v>42</v>
      </c>
      <c r="B1" s="14"/>
      <c r="C1" s="14"/>
      <c r="D1" s="14"/>
      <c r="E1" s="14"/>
      <c r="F1" s="14"/>
      <c r="G1" s="14"/>
      <c r="H1" s="14"/>
      <c r="I1"/>
    </row>
    <row r="3" spans="1:9" x14ac:dyDescent="0.25">
      <c r="A3" s="9" t="s">
        <v>19</v>
      </c>
      <c r="B3" s="9" t="s">
        <v>20</v>
      </c>
      <c r="C3" s="9" t="s">
        <v>0</v>
      </c>
      <c r="D3" s="10" t="s">
        <v>11</v>
      </c>
      <c r="E3" s="10" t="s">
        <v>10</v>
      </c>
      <c r="F3" s="10" t="s">
        <v>15</v>
      </c>
      <c r="G3" s="10" t="s">
        <v>16</v>
      </c>
      <c r="H3" s="10" t="s">
        <v>17</v>
      </c>
      <c r="I3" s="10" t="s">
        <v>18</v>
      </c>
    </row>
    <row r="4" spans="1:9" x14ac:dyDescent="0.25">
      <c r="A4" s="5" t="s">
        <v>30</v>
      </c>
      <c r="B4" s="1" t="s">
        <v>21</v>
      </c>
      <c r="C4" s="13" t="s">
        <v>1</v>
      </c>
      <c r="D4" s="2">
        <v>778352</v>
      </c>
      <c r="E4" s="2">
        <v>18344477932</v>
      </c>
      <c r="F4" s="2">
        <v>3807197667</v>
      </c>
      <c r="G4" s="2">
        <v>294208393</v>
      </c>
      <c r="H4" s="2">
        <v>127626695</v>
      </c>
      <c r="I4" s="2">
        <v>4229032755</v>
      </c>
    </row>
    <row r="5" spans="1:9" x14ac:dyDescent="0.25">
      <c r="A5" s="5" t="s">
        <v>31</v>
      </c>
      <c r="B5" s="1" t="s">
        <v>22</v>
      </c>
      <c r="C5" s="13" t="s">
        <v>2</v>
      </c>
      <c r="D5" s="2">
        <v>304018</v>
      </c>
      <c r="E5" s="2">
        <v>5957195650</v>
      </c>
      <c r="F5" s="2">
        <v>1098911876</v>
      </c>
      <c r="G5" s="2">
        <v>90579605</v>
      </c>
      <c r="H5" s="2">
        <v>30176896</v>
      </c>
      <c r="I5" s="2">
        <v>1219668377</v>
      </c>
    </row>
    <row r="6" spans="1:9" x14ac:dyDescent="0.25">
      <c r="A6" s="5" t="s">
        <v>32</v>
      </c>
      <c r="B6" s="1" t="s">
        <v>23</v>
      </c>
      <c r="C6" s="13" t="s">
        <v>3</v>
      </c>
      <c r="D6" s="2">
        <v>269278</v>
      </c>
      <c r="E6" s="2">
        <v>5301808454</v>
      </c>
      <c r="F6" s="2">
        <v>1005052125</v>
      </c>
      <c r="G6" s="2">
        <v>81006733</v>
      </c>
      <c r="H6" s="2">
        <v>34743019</v>
      </c>
      <c r="I6" s="2">
        <v>1120801877</v>
      </c>
    </row>
    <row r="7" spans="1:9" x14ac:dyDescent="0.25">
      <c r="A7" s="5" t="s">
        <v>33</v>
      </c>
      <c r="B7" s="1" t="s">
        <v>24</v>
      </c>
      <c r="C7" s="13" t="s">
        <v>4</v>
      </c>
      <c r="D7" s="2">
        <v>527669</v>
      </c>
      <c r="E7" s="2">
        <v>11803575487</v>
      </c>
      <c r="F7" s="2">
        <v>2379412001</v>
      </c>
      <c r="G7" s="2">
        <v>186586316</v>
      </c>
      <c r="H7" s="2">
        <v>71582900</v>
      </c>
      <c r="I7" s="2">
        <v>2637581217</v>
      </c>
    </row>
    <row r="8" spans="1:9" x14ac:dyDescent="0.25">
      <c r="A8" s="5" t="s">
        <v>34</v>
      </c>
      <c r="B8" s="1" t="s">
        <v>25</v>
      </c>
      <c r="C8" s="13" t="s">
        <v>5</v>
      </c>
      <c r="D8" s="2">
        <v>217927</v>
      </c>
      <c r="E8" s="2">
        <v>4687069946</v>
      </c>
      <c r="F8" s="2">
        <v>948089322</v>
      </c>
      <c r="G8" s="2">
        <v>73677653</v>
      </c>
      <c r="H8" s="2">
        <v>26001399</v>
      </c>
      <c r="I8" s="2">
        <v>1047768374</v>
      </c>
    </row>
    <row r="9" spans="1:9" x14ac:dyDescent="0.25">
      <c r="A9" s="5" t="s">
        <v>35</v>
      </c>
      <c r="B9" s="1" t="s">
        <v>26</v>
      </c>
      <c r="C9" s="13" t="s">
        <v>6</v>
      </c>
      <c r="D9" s="2">
        <v>338349</v>
      </c>
      <c r="E9" s="2">
        <v>7837435216</v>
      </c>
      <c r="F9" s="2">
        <v>1653080744</v>
      </c>
      <c r="G9" s="2">
        <v>125686120</v>
      </c>
      <c r="H9" s="2">
        <v>57110771</v>
      </c>
      <c r="I9" s="2">
        <v>1835877635</v>
      </c>
    </row>
    <row r="10" spans="1:9" x14ac:dyDescent="0.25">
      <c r="A10" s="5" t="s">
        <v>36</v>
      </c>
      <c r="B10" s="1" t="s">
        <v>28</v>
      </c>
      <c r="C10" s="13" t="s">
        <v>7</v>
      </c>
      <c r="D10" s="2">
        <v>301893</v>
      </c>
      <c r="E10" s="2">
        <v>6135448187</v>
      </c>
      <c r="F10" s="2">
        <v>1163088550</v>
      </c>
      <c r="G10" s="2">
        <v>94262552</v>
      </c>
      <c r="H10" s="2">
        <v>34609647</v>
      </c>
      <c r="I10" s="2">
        <v>1291960749</v>
      </c>
    </row>
    <row r="11" spans="1:9" x14ac:dyDescent="0.25">
      <c r="A11" s="5" t="s">
        <v>37</v>
      </c>
      <c r="B11" s="1" t="s">
        <v>27</v>
      </c>
      <c r="C11" s="13" t="s">
        <v>8</v>
      </c>
      <c r="D11" s="2">
        <v>388397</v>
      </c>
      <c r="E11" s="2">
        <v>8611029697</v>
      </c>
      <c r="F11" s="2">
        <v>1734962171</v>
      </c>
      <c r="G11" s="2">
        <v>135990843</v>
      </c>
      <c r="H11" s="2">
        <v>51217340</v>
      </c>
      <c r="I11" s="2">
        <v>1922170354</v>
      </c>
    </row>
    <row r="12" spans="1:9" x14ac:dyDescent="0.25">
      <c r="A12" s="5" t="s">
        <v>38</v>
      </c>
      <c r="B12" s="1" t="s">
        <v>29</v>
      </c>
      <c r="C12" s="13" t="s">
        <v>9</v>
      </c>
      <c r="D12" s="2">
        <v>257746</v>
      </c>
      <c r="E12" s="2">
        <v>4492183291</v>
      </c>
      <c r="F12" s="2">
        <v>804222238</v>
      </c>
      <c r="G12" s="2">
        <v>66271332</v>
      </c>
      <c r="H12" s="2">
        <v>19940395</v>
      </c>
      <c r="I12" s="2">
        <v>890433965</v>
      </c>
    </row>
    <row r="13" spans="1:9" s="4" customFormat="1" x14ac:dyDescent="0.25">
      <c r="A13" s="6"/>
      <c r="B13" s="11" t="s">
        <v>39</v>
      </c>
      <c r="C13" s="11"/>
      <c r="D13" s="7">
        <v>3383629</v>
      </c>
      <c r="E13" s="7">
        <v>73170223860</v>
      </c>
      <c r="F13" s="7">
        <v>14594016694</v>
      </c>
      <c r="G13" s="7">
        <v>1148269547</v>
      </c>
      <c r="H13" s="7">
        <v>453009062</v>
      </c>
      <c r="I13" s="7">
        <v>16195295303</v>
      </c>
    </row>
    <row r="14" spans="1:9" x14ac:dyDescent="0.25">
      <c r="A14" s="12" t="s">
        <v>40</v>
      </c>
    </row>
  </sheetData>
  <mergeCells count="1">
    <mergeCell ref="A1:H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0992-267D-4B1C-A3B0-345E122C17D7}">
  <dimension ref="A1:G14"/>
  <sheetViews>
    <sheetView workbookViewId="0"/>
  </sheetViews>
  <sheetFormatPr defaultRowHeight="15" x14ac:dyDescent="0.25"/>
  <cols>
    <col min="1" max="1" width="22" customWidth="1"/>
    <col min="2" max="2" width="25.7109375" customWidth="1"/>
    <col min="3" max="3" width="15.85546875" customWidth="1"/>
    <col min="4" max="4" width="21.85546875" customWidth="1"/>
    <col min="5" max="5" width="26.42578125" customWidth="1"/>
    <col min="6" max="6" width="21.42578125" customWidth="1"/>
    <col min="7" max="7" width="20.85546875" customWidth="1"/>
  </cols>
  <sheetData>
    <row r="1" spans="1:7" x14ac:dyDescent="0.25">
      <c r="A1" s="3" t="s">
        <v>41</v>
      </c>
    </row>
    <row r="3" spans="1:7" x14ac:dyDescent="0.25">
      <c r="A3" s="9" t="s">
        <v>19</v>
      </c>
      <c r="B3" s="9" t="s">
        <v>20</v>
      </c>
      <c r="C3" s="9" t="s">
        <v>0</v>
      </c>
      <c r="D3" s="10" t="s">
        <v>11</v>
      </c>
      <c r="E3" s="10" t="s">
        <v>13</v>
      </c>
      <c r="F3" s="10" t="s">
        <v>12</v>
      </c>
      <c r="G3" s="10" t="s">
        <v>14</v>
      </c>
    </row>
    <row r="4" spans="1:7" x14ac:dyDescent="0.25">
      <c r="A4" s="5" t="s">
        <v>30</v>
      </c>
      <c r="B4" s="1" t="s">
        <v>21</v>
      </c>
      <c r="C4" s="1" t="s">
        <v>1</v>
      </c>
      <c r="D4" s="2">
        <f>Tabella1[[#This Row],[Numero contribuenti]]</f>
        <v>778352</v>
      </c>
      <c r="E4" s="2">
        <f>Tabella1[[#This Row],[Reddito imponibile]]/Tabella1[[#This Row],[Numero contribuenti]]</f>
        <v>23568.357159742634</v>
      </c>
      <c r="F4" s="2">
        <f>Tabella1[[#This Row],[Imposta netta       (a)]]/Tabella1[[#This Row],[Numero contribuenti]]</f>
        <v>4891.3572098485001</v>
      </c>
      <c r="G4" s="2">
        <f>Tabella1[[#This Row],[Carico fiscale (a)+(b)+(c)]]/Tabella1[[#This Row],[Numero contribuenti]]</f>
        <v>5433.3164879129235</v>
      </c>
    </row>
    <row r="5" spans="1:7" x14ac:dyDescent="0.25">
      <c r="A5" s="5" t="s">
        <v>31</v>
      </c>
      <c r="B5" s="1" t="s">
        <v>22</v>
      </c>
      <c r="C5" s="1" t="s">
        <v>2</v>
      </c>
      <c r="D5" s="2">
        <f>Tabella1[[#This Row],[Numero contribuenti]]</f>
        <v>304018</v>
      </c>
      <c r="E5" s="2">
        <f>Tabella1[[#This Row],[Reddito imponibile]]/Tabella1[[#This Row],[Numero contribuenti]]</f>
        <v>19594.878099323065</v>
      </c>
      <c r="F5" s="2">
        <f>Tabella1[[#This Row],[Imposta netta       (a)]]/Tabella1[[#This Row],[Numero contribuenti]]</f>
        <v>3614.6276733614459</v>
      </c>
      <c r="G5" s="2">
        <f>Tabella1[[#This Row],[Carico fiscale (a)+(b)+(c)]]/Tabella1[[#This Row],[Numero contribuenti]]</f>
        <v>4011.8294870698446</v>
      </c>
    </row>
    <row r="6" spans="1:7" x14ac:dyDescent="0.25">
      <c r="A6" s="5" t="s">
        <v>32</v>
      </c>
      <c r="B6" s="1" t="s">
        <v>23</v>
      </c>
      <c r="C6" s="1" t="s">
        <v>3</v>
      </c>
      <c r="D6" s="2">
        <f>Tabella1[[#This Row],[Numero contribuenti]]</f>
        <v>269278</v>
      </c>
      <c r="E6" s="2">
        <f>Tabella1[[#This Row],[Reddito imponibile]]/Tabella1[[#This Row],[Numero contribuenti]]</f>
        <v>19688.977391394768</v>
      </c>
      <c r="F6" s="2">
        <f>Tabella1[[#This Row],[Imposta netta       (a)]]/Tabella1[[#This Row],[Numero contribuenti]]</f>
        <v>3732.395981105029</v>
      </c>
      <c r="G6" s="2">
        <f>Tabella1[[#This Row],[Carico fiscale (a)+(b)+(c)]]/Tabella1[[#This Row],[Numero contribuenti]]</f>
        <v>4162.2482230260175</v>
      </c>
    </row>
    <row r="7" spans="1:7" x14ac:dyDescent="0.25">
      <c r="A7" s="5" t="s">
        <v>33</v>
      </c>
      <c r="B7" s="1" t="s">
        <v>24</v>
      </c>
      <c r="C7" s="1" t="s">
        <v>4</v>
      </c>
      <c r="D7" s="2">
        <f>Tabella1[[#This Row],[Numero contribuenti]]</f>
        <v>527669</v>
      </c>
      <c r="E7" s="2">
        <f>Tabella1[[#This Row],[Reddito imponibile]]/Tabella1[[#This Row],[Numero contribuenti]]</f>
        <v>22369.27977008314</v>
      </c>
      <c r="F7" s="2">
        <f>Tabella1[[#This Row],[Imposta netta       (a)]]/Tabella1[[#This Row],[Numero contribuenti]]</f>
        <v>4509.2889690317224</v>
      </c>
      <c r="G7" s="2">
        <f>Tabella1[[#This Row],[Carico fiscale (a)+(b)+(c)]]/Tabella1[[#This Row],[Numero contribuenti]]</f>
        <v>4998.5525338801408</v>
      </c>
    </row>
    <row r="8" spans="1:7" x14ac:dyDescent="0.25">
      <c r="A8" s="5" t="s">
        <v>34</v>
      </c>
      <c r="B8" s="1" t="s">
        <v>25</v>
      </c>
      <c r="C8" s="1" t="s">
        <v>5</v>
      </c>
      <c r="D8" s="2">
        <f>Tabella1[[#This Row],[Numero contribuenti]]</f>
        <v>217927</v>
      </c>
      <c r="E8" s="2">
        <f>Tabella1[[#This Row],[Reddito imponibile]]/Tabella1[[#This Row],[Numero contribuenti]]</f>
        <v>21507.522913636218</v>
      </c>
      <c r="F8" s="2">
        <f>Tabella1[[#This Row],[Imposta netta       (a)]]/Tabella1[[#This Row],[Numero contribuenti]]</f>
        <v>4350.490402749545</v>
      </c>
      <c r="G8" s="2">
        <f>Tabella1[[#This Row],[Carico fiscale (a)+(b)+(c)]]/Tabella1[[#This Row],[Numero contribuenti]]</f>
        <v>4807.8869254383344</v>
      </c>
    </row>
    <row r="9" spans="1:7" x14ac:dyDescent="0.25">
      <c r="A9" s="5" t="s">
        <v>35</v>
      </c>
      <c r="B9" s="1" t="s">
        <v>26</v>
      </c>
      <c r="C9" s="1" t="s">
        <v>6</v>
      </c>
      <c r="D9" s="2">
        <f>Tabella1[[#This Row],[Numero contribuenti]]</f>
        <v>338349</v>
      </c>
      <c r="E9" s="2">
        <f>Tabella1[[#This Row],[Reddito imponibile]]/Tabella1[[#This Row],[Numero contribuenti]]</f>
        <v>23163.760543107855</v>
      </c>
      <c r="F9" s="2">
        <f>Tabella1[[#This Row],[Imposta netta       (a)]]/Tabella1[[#This Row],[Numero contribuenti]]</f>
        <v>4885.7267023103368</v>
      </c>
      <c r="G9" s="2">
        <f>Tabella1[[#This Row],[Carico fiscale (a)+(b)+(c)]]/Tabella1[[#This Row],[Numero contribuenti]]</f>
        <v>5425.9880626217309</v>
      </c>
    </row>
    <row r="10" spans="1:7" x14ac:dyDescent="0.25">
      <c r="A10" s="5" t="s">
        <v>36</v>
      </c>
      <c r="B10" s="1" t="s">
        <v>28</v>
      </c>
      <c r="C10" s="1" t="s">
        <v>7</v>
      </c>
      <c r="D10" s="2">
        <f>Tabella1[[#This Row],[Numero contribuenti]]</f>
        <v>301893</v>
      </c>
      <c r="E10" s="2">
        <f>Tabella1[[#This Row],[Reddito imponibile]]/Tabella1[[#This Row],[Numero contribuenti]]</f>
        <v>20323.254222522548</v>
      </c>
      <c r="F10" s="2">
        <f>Tabella1[[#This Row],[Imposta netta       (a)]]/Tabella1[[#This Row],[Numero contribuenti]]</f>
        <v>3852.6516017264394</v>
      </c>
      <c r="G10" s="2">
        <f>Tabella1[[#This Row],[Carico fiscale (a)+(b)+(c)]]/Tabella1[[#This Row],[Numero contribuenti]]</f>
        <v>4279.5319831860961</v>
      </c>
    </row>
    <row r="11" spans="1:7" x14ac:dyDescent="0.25">
      <c r="A11" s="5" t="s">
        <v>37</v>
      </c>
      <c r="B11" s="1" t="s">
        <v>27</v>
      </c>
      <c r="C11" s="1" t="s">
        <v>8</v>
      </c>
      <c r="D11" s="2">
        <f>Tabella1[[#This Row],[Numero contribuenti]]</f>
        <v>388397</v>
      </c>
      <c r="E11" s="2">
        <f>Tabella1[[#This Row],[Reddito imponibile]]/Tabella1[[#This Row],[Numero contribuenti]]</f>
        <v>22170.690548588173</v>
      </c>
      <c r="F11" s="2">
        <f>Tabella1[[#This Row],[Imposta netta       (a)]]/Tabella1[[#This Row],[Numero contribuenti]]</f>
        <v>4466.981390175516</v>
      </c>
      <c r="G11" s="2">
        <f>Tabella1[[#This Row],[Carico fiscale (a)+(b)+(c)]]/Tabella1[[#This Row],[Numero contribuenti]]</f>
        <v>4948.983524589531</v>
      </c>
    </row>
    <row r="12" spans="1:7" x14ac:dyDescent="0.25">
      <c r="A12" s="5" t="s">
        <v>38</v>
      </c>
      <c r="B12" s="1" t="s">
        <v>29</v>
      </c>
      <c r="C12" s="1" t="s">
        <v>9</v>
      </c>
      <c r="D12" s="2">
        <f>Tabella1[[#This Row],[Numero contribuenti]]</f>
        <v>257746</v>
      </c>
      <c r="E12" s="2">
        <f>Tabella1[[#This Row],[Reddito imponibile]]/Tabella1[[#This Row],[Numero contribuenti]]</f>
        <v>17428.721652324381</v>
      </c>
      <c r="F12" s="2">
        <f>Tabella1[[#This Row],[Imposta netta       (a)]]/Tabella1[[#This Row],[Numero contribuenti]]</f>
        <v>3120.212294274208</v>
      </c>
      <c r="G12" s="2">
        <f>Tabella1[[#This Row],[Carico fiscale (a)+(b)+(c)]]/Tabella1[[#This Row],[Numero contribuenti]]</f>
        <v>3454.6955723852166</v>
      </c>
    </row>
    <row r="13" spans="1:7" s="8" customFormat="1" x14ac:dyDescent="0.25">
      <c r="A13" s="6"/>
      <c r="B13" s="6" t="s">
        <v>39</v>
      </c>
      <c r="C13" s="6"/>
      <c r="D13" s="7">
        <f>Tabella1[[#This Row],[Numero contribuenti]]</f>
        <v>3383629</v>
      </c>
      <c r="E13" s="7">
        <f>Tabella1[[#This Row],[Reddito imponibile]]/Tabella1[[#This Row],[Numero contribuenti]]</f>
        <v>21624.777379553136</v>
      </c>
      <c r="F13" s="7">
        <f>Tabella1[[#This Row],[Imposta netta       (a)]]/Tabella1[[#This Row],[Numero contribuenti]]</f>
        <v>4313.1255507031065</v>
      </c>
      <c r="G13" s="7">
        <f>Tabella1[[#This Row],[Carico fiscale (a)+(b)+(c)]]/Tabella1[[#This Row],[Numero contribuenti]]</f>
        <v>4786.3685123280356</v>
      </c>
    </row>
    <row r="14" spans="1:7" x14ac:dyDescent="0.25">
      <c r="A14" s="12" t="s">
        <v>40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4B69D3E5733446B0FAE3C81CC1AA29" ma:contentTypeVersion="8" ma:contentTypeDescription="Creare un nuovo documento." ma:contentTypeScope="" ma:versionID="397f0f1f21e3c093cd43d40869fe2e04">
  <xsd:schema xmlns:xsd="http://www.w3.org/2001/XMLSchema" xmlns:xs="http://www.w3.org/2001/XMLSchema" xmlns:p="http://schemas.microsoft.com/office/2006/metadata/properties" xmlns:ns3="4c3236c6-95d2-4d17-be8d-585712637b94" xmlns:ns4="0eda4f44-c574-4c28-adc0-f041ccbed4ff" targetNamespace="http://schemas.microsoft.com/office/2006/metadata/properties" ma:root="true" ma:fieldsID="1dfc0491e3e1153886b81c7199e31759" ns3:_="" ns4:_="">
    <xsd:import namespace="4c3236c6-95d2-4d17-be8d-585712637b94"/>
    <xsd:import namespace="0eda4f44-c574-4c28-adc0-f041ccbed4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36c6-95d2-4d17-be8d-58571263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4f44-c574-4c28-adc0-f041ccbed4f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EAFB8-1DBF-4BB4-865B-044AA490DCDD}">
  <ds:schemaRefs>
    <ds:schemaRef ds:uri="http://purl.org/dc/terms/"/>
    <ds:schemaRef ds:uri="0eda4f44-c574-4c28-adc0-f041ccbed4ff"/>
    <ds:schemaRef ds:uri="http://purl.org/dc/dcmitype/"/>
    <ds:schemaRef ds:uri="http://schemas.microsoft.com/office/infopath/2007/PartnerControls"/>
    <ds:schemaRef ds:uri="http://schemas.microsoft.com/office/2006/documentManagement/types"/>
    <ds:schemaRef ds:uri="4c3236c6-95d2-4d17-be8d-585712637b9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31B850-A193-43A5-90AD-A97FEFC46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236c6-95d2-4d17-be8d-585712637b94"/>
    <ds:schemaRef ds:uri="0eda4f44-c574-4c28-adc0-f041ccbed4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per provincia</vt:lpstr>
      <vt:lpstr>medie per 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Ardito Valeria</dc:creator>
  <cp:lastModifiedBy>Administrator</cp:lastModifiedBy>
  <dcterms:created xsi:type="dcterms:W3CDTF">2019-08-28T10:12:44Z</dcterms:created>
  <dcterms:modified xsi:type="dcterms:W3CDTF">2022-04-24T09:58:06Z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